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64" i="1"/>
  <c r="E64"/>
  <c r="F64"/>
  <c r="G64"/>
  <c r="H64"/>
  <c r="I64"/>
  <c r="D65"/>
  <c r="E65"/>
  <c r="F65"/>
  <c r="G65"/>
  <c r="H65"/>
  <c r="I65"/>
  <c r="D66"/>
  <c r="E66"/>
  <c r="F66"/>
  <c r="G66"/>
  <c r="H66"/>
  <c r="I66"/>
  <c r="D67"/>
  <c r="E67"/>
  <c r="F67"/>
  <c r="G67"/>
  <c r="H67"/>
  <c r="I67"/>
  <c r="D68"/>
  <c r="E68"/>
  <c r="F68"/>
  <c r="G68"/>
  <c r="H68"/>
  <c r="I68"/>
  <c r="D69"/>
  <c r="E69"/>
  <c r="F69"/>
  <c r="G69"/>
  <c r="H69"/>
  <c r="I69"/>
  <c r="D70"/>
  <c r="E70"/>
  <c r="F70"/>
  <c r="G70"/>
  <c r="H70"/>
  <c r="I70"/>
  <c r="D71"/>
  <c r="E71"/>
  <c r="F71"/>
  <c r="G71"/>
  <c r="H71"/>
  <c r="I71"/>
  <c r="D72"/>
  <c r="E72"/>
  <c r="F72"/>
  <c r="G72"/>
  <c r="H72"/>
  <c r="I72"/>
  <c r="D73"/>
  <c r="E73"/>
  <c r="F73"/>
  <c r="G73"/>
  <c r="H73"/>
  <c r="I73"/>
  <c r="D47"/>
  <c r="E47"/>
  <c r="F47"/>
  <c r="G47"/>
  <c r="H47"/>
  <c r="I47"/>
  <c r="D48"/>
  <c r="E48"/>
  <c r="F48"/>
  <c r="G48"/>
  <c r="H48"/>
  <c r="I48"/>
  <c r="D49"/>
  <c r="E49"/>
  <c r="F49"/>
  <c r="G49"/>
  <c r="H49"/>
  <c r="I49"/>
  <c r="D50"/>
  <c r="E50"/>
  <c r="F50"/>
  <c r="G50"/>
  <c r="H50"/>
  <c r="I50"/>
  <c r="D51"/>
  <c r="E51"/>
  <c r="F51"/>
  <c r="G51"/>
  <c r="H51"/>
  <c r="I51"/>
  <c r="D52"/>
  <c r="E52"/>
  <c r="F52"/>
  <c r="G52"/>
  <c r="H52"/>
  <c r="I52"/>
  <c r="D53"/>
  <c r="E53"/>
  <c r="F53"/>
  <c r="G53"/>
  <c r="H53"/>
  <c r="I53"/>
  <c r="D54"/>
  <c r="E54"/>
  <c r="F54"/>
  <c r="G54"/>
  <c r="H54"/>
  <c r="I54"/>
  <c r="D55"/>
  <c r="E55"/>
  <c r="F55"/>
  <c r="G55"/>
  <c r="H55"/>
  <c r="I55"/>
  <c r="D56"/>
  <c r="E56"/>
  <c r="F56"/>
  <c r="G56"/>
  <c r="H56"/>
  <c r="I56"/>
  <c r="D57"/>
  <c r="E57"/>
  <c r="F57"/>
  <c r="G57"/>
  <c r="H57"/>
  <c r="I57"/>
  <c r="D58"/>
  <c r="E58"/>
  <c r="F58"/>
  <c r="G58"/>
  <c r="H58"/>
  <c r="I58"/>
  <c r="D59"/>
  <c r="E59"/>
  <c r="F59"/>
  <c r="G59"/>
  <c r="H59"/>
  <c r="I59"/>
  <c r="D33"/>
  <c r="E33"/>
  <c r="F33"/>
  <c r="G33"/>
  <c r="H33"/>
  <c r="I33"/>
  <c r="D34"/>
  <c r="E34"/>
  <c r="F34"/>
  <c r="G34"/>
  <c r="H34"/>
  <c r="I34"/>
  <c r="D35"/>
  <c r="E35"/>
  <c r="F35"/>
  <c r="G35"/>
  <c r="H35"/>
  <c r="I35"/>
  <c r="D36"/>
  <c r="E36"/>
  <c r="F36"/>
  <c r="G36"/>
  <c r="H36"/>
  <c r="I36"/>
  <c r="D37"/>
  <c r="E37"/>
  <c r="F37"/>
  <c r="G37"/>
  <c r="H37"/>
  <c r="I37"/>
  <c r="D38"/>
  <c r="E38"/>
  <c r="F38"/>
  <c r="G38"/>
  <c r="H38"/>
  <c r="I38"/>
  <c r="D39"/>
  <c r="E39"/>
  <c r="F39"/>
  <c r="G39"/>
  <c r="H39"/>
  <c r="I39"/>
  <c r="D40"/>
  <c r="E40"/>
  <c r="F40"/>
  <c r="G40"/>
  <c r="H40"/>
  <c r="I40"/>
  <c r="D41"/>
  <c r="E41"/>
  <c r="F41"/>
  <c r="G41"/>
  <c r="H41"/>
  <c r="I41"/>
  <c r="D42"/>
  <c r="E42"/>
  <c r="F42"/>
  <c r="G42"/>
  <c r="H42"/>
  <c r="I42"/>
  <c r="D19"/>
  <c r="E19"/>
  <c r="F19"/>
  <c r="G19"/>
  <c r="H19"/>
  <c r="I19"/>
  <c r="D20"/>
  <c r="E20"/>
  <c r="F20"/>
  <c r="G20"/>
  <c r="H20"/>
  <c r="I20"/>
  <c r="D21"/>
  <c r="E21"/>
  <c r="F21"/>
  <c r="G21"/>
  <c r="H21"/>
  <c r="I21"/>
  <c r="D22"/>
  <c r="E22"/>
  <c r="F22"/>
  <c r="G22"/>
  <c r="H22"/>
  <c r="I22"/>
  <c r="D23"/>
  <c r="E23"/>
  <c r="F23"/>
  <c r="G23"/>
  <c r="H23"/>
  <c r="I23"/>
  <c r="D24"/>
  <c r="E24"/>
  <c r="F24"/>
  <c r="G24"/>
  <c r="H24"/>
  <c r="I24"/>
  <c r="D25"/>
  <c r="E25"/>
  <c r="F25"/>
  <c r="G25"/>
  <c r="H25"/>
  <c r="I25"/>
  <c r="D26"/>
  <c r="E26"/>
  <c r="F26"/>
  <c r="G26"/>
  <c r="H26"/>
  <c r="I26"/>
  <c r="D27"/>
  <c r="E27"/>
  <c r="F27"/>
  <c r="G27"/>
  <c r="H27"/>
  <c r="I27"/>
  <c r="D28"/>
  <c r="E28"/>
  <c r="F28"/>
  <c r="G28"/>
  <c r="H28"/>
  <c r="I28"/>
  <c r="D11"/>
  <c r="E11"/>
  <c r="F11"/>
  <c r="G11"/>
  <c r="H11"/>
  <c r="I11"/>
  <c r="D12"/>
  <c r="E12"/>
  <c r="F12"/>
  <c r="G12"/>
  <c r="H12"/>
  <c r="I12"/>
  <c r="D13"/>
  <c r="E13"/>
  <c r="F13"/>
  <c r="G13"/>
  <c r="H13"/>
  <c r="I13"/>
  <c r="D14"/>
  <c r="E14"/>
  <c r="F14"/>
  <c r="G14"/>
  <c r="H14"/>
  <c r="I14"/>
  <c r="D15"/>
  <c r="E15"/>
  <c r="F15"/>
  <c r="G15"/>
  <c r="H15"/>
  <c r="I15"/>
  <c r="E10"/>
  <c r="F10"/>
  <c r="G10"/>
  <c r="H10"/>
  <c r="I10"/>
  <c r="D10"/>
  <c r="AI62"/>
  <c r="AJ62"/>
  <c r="AK62"/>
  <c r="AL62"/>
  <c r="AM62"/>
  <c r="AH62"/>
  <c r="AA62"/>
  <c r="AB62"/>
  <c r="AC62"/>
  <c r="AD62"/>
  <c r="AE62"/>
  <c r="Z62"/>
  <c r="S62"/>
  <c r="T62"/>
  <c r="U62"/>
  <c r="V62"/>
  <c r="W62"/>
  <c r="R62"/>
  <c r="J62"/>
  <c r="K62"/>
  <c r="L62"/>
  <c r="M62"/>
  <c r="N62"/>
  <c r="O62"/>
  <c r="AI45"/>
  <c r="AJ45"/>
  <c r="AK45"/>
  <c r="AL45"/>
  <c r="AM45"/>
  <c r="AH45"/>
  <c r="AA45"/>
  <c r="AB45"/>
  <c r="AC45"/>
  <c r="AD45"/>
  <c r="AE45"/>
  <c r="Z45"/>
  <c r="S45"/>
  <c r="T45"/>
  <c r="U45"/>
  <c r="V45"/>
  <c r="W45"/>
  <c r="R45"/>
  <c r="J45"/>
  <c r="K45"/>
  <c r="L45"/>
  <c r="M45"/>
  <c r="N45"/>
  <c r="O45"/>
  <c r="AI31"/>
  <c r="AJ31"/>
  <c r="AK31"/>
  <c r="AL31"/>
  <c r="AM31"/>
  <c r="AH31"/>
  <c r="AA31"/>
  <c r="AB31"/>
  <c r="AC31"/>
  <c r="AD31"/>
  <c r="AE31"/>
  <c r="Z31"/>
  <c r="S31"/>
  <c r="T31"/>
  <c r="U31"/>
  <c r="V31"/>
  <c r="W31"/>
  <c r="R31"/>
  <c r="J31"/>
  <c r="K31"/>
  <c r="L31"/>
  <c r="M31"/>
  <c r="N31"/>
  <c r="O31"/>
  <c r="AI17"/>
  <c r="AJ17"/>
  <c r="AK17"/>
  <c r="AL17"/>
  <c r="AM17"/>
  <c r="AH17"/>
  <c r="AA17"/>
  <c r="AB17"/>
  <c r="AC17"/>
  <c r="AD17"/>
  <c r="AE17"/>
  <c r="Z17"/>
  <c r="S17"/>
  <c r="T17"/>
  <c r="U17"/>
  <c r="V17"/>
  <c r="W17"/>
  <c r="R17"/>
  <c r="J17"/>
  <c r="K17"/>
  <c r="L17"/>
  <c r="M17"/>
  <c r="N17"/>
  <c r="O17"/>
  <c r="AI9"/>
  <c r="AJ9"/>
  <c r="AK9"/>
  <c r="AL9"/>
  <c r="AM9"/>
  <c r="AH9"/>
  <c r="AH77" s="1"/>
  <c r="AA9"/>
  <c r="AB9"/>
  <c r="AB77" s="1"/>
  <c r="AC9"/>
  <c r="AD9"/>
  <c r="AE9"/>
  <c r="Z9"/>
  <c r="Z77" s="1"/>
  <c r="S9"/>
  <c r="T9"/>
  <c r="T77" s="1"/>
  <c r="U9"/>
  <c r="V9"/>
  <c r="W9"/>
  <c r="R9"/>
  <c r="R77" s="1"/>
  <c r="J9"/>
  <c r="J77" s="1"/>
  <c r="K9"/>
  <c r="L9"/>
  <c r="M9"/>
  <c r="N9"/>
  <c r="N77" s="1"/>
  <c r="O9"/>
  <c r="S77"/>
  <c r="W77"/>
  <c r="AA77"/>
  <c r="AE77"/>
  <c r="AJ77"/>
  <c r="C70" l="1"/>
  <c r="C13"/>
  <c r="I9"/>
  <c r="C25"/>
  <c r="C39"/>
  <c r="C35"/>
  <c r="C57"/>
  <c r="C53"/>
  <c r="C49"/>
  <c r="C65"/>
  <c r="C64"/>
  <c r="AM77"/>
  <c r="AI77"/>
  <c r="AK77"/>
  <c r="C15"/>
  <c r="C14"/>
  <c r="C12"/>
  <c r="C11"/>
  <c r="C28"/>
  <c r="C27"/>
  <c r="C26"/>
  <c r="C24"/>
  <c r="C23"/>
  <c r="C22"/>
  <c r="C21"/>
  <c r="C20"/>
  <c r="C19"/>
  <c r="C42"/>
  <c r="C40"/>
  <c r="C37"/>
  <c r="C34"/>
  <c r="C59"/>
  <c r="C58"/>
  <c r="C56"/>
  <c r="C55"/>
  <c r="C54"/>
  <c r="C52"/>
  <c r="C51"/>
  <c r="C48"/>
  <c r="C47"/>
  <c r="C73"/>
  <c r="C72"/>
  <c r="C71"/>
  <c r="C33"/>
  <c r="C66"/>
  <c r="C41"/>
  <c r="C68"/>
  <c r="C69"/>
  <c r="C50"/>
  <c r="C38"/>
  <c r="C36"/>
  <c r="C67"/>
  <c r="AC77"/>
  <c r="U77"/>
  <c r="O77"/>
  <c r="K77"/>
  <c r="L77"/>
  <c r="AL77"/>
  <c r="AD77"/>
  <c r="Z78" s="1"/>
  <c r="V77"/>
  <c r="R78" s="1"/>
  <c r="M77"/>
  <c r="AF62"/>
  <c r="X62"/>
  <c r="AN45"/>
  <c r="AF45"/>
  <c r="X45"/>
  <c r="AN31"/>
  <c r="AF31"/>
  <c r="X31"/>
  <c r="AN17"/>
  <c r="AF17"/>
  <c r="X17"/>
  <c r="AN9"/>
  <c r="AN77" s="1"/>
  <c r="AF9"/>
  <c r="AF77" s="1"/>
  <c r="X9"/>
  <c r="X77" s="1"/>
  <c r="E63"/>
  <c r="E62" s="1"/>
  <c r="F63"/>
  <c r="F62" s="1"/>
  <c r="G63"/>
  <c r="G62" s="1"/>
  <c r="H63"/>
  <c r="H62" s="1"/>
  <c r="I63"/>
  <c r="I62" s="1"/>
  <c r="D63"/>
  <c r="E46"/>
  <c r="E45" s="1"/>
  <c r="F46"/>
  <c r="F45" s="1"/>
  <c r="G46"/>
  <c r="G45" s="1"/>
  <c r="H46"/>
  <c r="H45" s="1"/>
  <c r="I46"/>
  <c r="I45" s="1"/>
  <c r="E18"/>
  <c r="E17" s="1"/>
  <c r="F18"/>
  <c r="F17" s="1"/>
  <c r="G18"/>
  <c r="G17" s="1"/>
  <c r="H18"/>
  <c r="H17" s="1"/>
  <c r="I18"/>
  <c r="I17" s="1"/>
  <c r="D18"/>
  <c r="I32"/>
  <c r="I31" s="1"/>
  <c r="H32"/>
  <c r="H31" s="1"/>
  <c r="G32"/>
  <c r="G31" s="1"/>
  <c r="F32"/>
  <c r="F31" s="1"/>
  <c r="E32"/>
  <c r="E31" s="1"/>
  <c r="D32"/>
  <c r="I77" l="1"/>
  <c r="AH78"/>
  <c r="H9"/>
  <c r="H77" s="1"/>
  <c r="C63"/>
  <c r="AO62"/>
  <c r="AN62"/>
  <c r="AG62"/>
  <c r="Y62"/>
  <c r="Q62"/>
  <c r="P62"/>
  <c r="D46"/>
  <c r="AO45"/>
  <c r="AG45"/>
  <c r="Y45"/>
  <c r="Q45"/>
  <c r="P45"/>
  <c r="D45"/>
  <c r="G9" l="1"/>
  <c r="G77" s="1"/>
  <c r="C46"/>
  <c r="J78"/>
  <c r="C78" s="1"/>
  <c r="C62"/>
  <c r="D62"/>
  <c r="AO31"/>
  <c r="AG31"/>
  <c r="Y31"/>
  <c r="Q31"/>
  <c r="P31"/>
  <c r="AO17"/>
  <c r="AG17"/>
  <c r="Y17"/>
  <c r="Q17"/>
  <c r="P17"/>
  <c r="AO9"/>
  <c r="AG9"/>
  <c r="AG77" s="1"/>
  <c r="Y9"/>
  <c r="Y77" s="1"/>
  <c r="Q9"/>
  <c r="P9"/>
  <c r="AM8"/>
  <c r="AL8"/>
  <c r="AK8"/>
  <c r="AJ8"/>
  <c r="AI8"/>
  <c r="AH8"/>
  <c r="AE8"/>
  <c r="AD8"/>
  <c r="AC8"/>
  <c r="AB8"/>
  <c r="AA8"/>
  <c r="Z8"/>
  <c r="W8"/>
  <c r="V8"/>
  <c r="U8"/>
  <c r="T8"/>
  <c r="S8"/>
  <c r="R8"/>
  <c r="O8"/>
  <c r="N8"/>
  <c r="M8"/>
  <c r="L8"/>
  <c r="K8"/>
  <c r="J8"/>
  <c r="P77" l="1"/>
  <c r="AO77"/>
  <c r="Q77"/>
  <c r="F9"/>
  <c r="F77" s="1"/>
  <c r="C45"/>
  <c r="C32"/>
  <c r="C31" s="1"/>
  <c r="C18"/>
  <c r="D31"/>
  <c r="D17"/>
  <c r="E9" l="1"/>
  <c r="E77" s="1"/>
  <c r="C17"/>
  <c r="C10" l="1"/>
  <c r="C9" s="1"/>
  <c r="C77" s="1"/>
  <c r="D9"/>
  <c r="D77" s="1"/>
</calcChain>
</file>

<file path=xl/sharedStrings.xml><?xml version="1.0" encoding="utf-8"?>
<sst xmlns="http://schemas.openxmlformats.org/spreadsheetml/2006/main" count="164" uniqueCount="95">
  <si>
    <t xml:space="preserve">Kierunek: </t>
  </si>
  <si>
    <t>PEDAGOGIKA</t>
  </si>
  <si>
    <t>WYDZIAŁ  ADMINISTRACJI I NAUK SPOŁECZNYCH</t>
  </si>
  <si>
    <t>drugiego stopnia - niestacjonarne</t>
  </si>
  <si>
    <t>Ogólnie liczba godzin</t>
  </si>
  <si>
    <t>Liczba godzin zajęć w semestrach</t>
  </si>
  <si>
    <t>L.p.</t>
  </si>
  <si>
    <t>Nazwa przedmiotu</t>
  </si>
  <si>
    <t>z tego</t>
  </si>
  <si>
    <t>sem  I</t>
  </si>
  <si>
    <t>sem  II</t>
  </si>
  <si>
    <t>sem  III</t>
  </si>
  <si>
    <t>sem  IV</t>
  </si>
  <si>
    <t>W</t>
  </si>
  <si>
    <t>Kon</t>
  </si>
  <si>
    <t>Ć</t>
  </si>
  <si>
    <t>S</t>
  </si>
  <si>
    <t>Zaj. Pr.</t>
  </si>
  <si>
    <t>Samokształcenie</t>
  </si>
  <si>
    <t xml:space="preserve"> E-Zoc-Zal</t>
  </si>
  <si>
    <t>ECTS</t>
  </si>
  <si>
    <t>A</t>
  </si>
  <si>
    <t>Grupa zajęć społeczno-humanistycznych</t>
  </si>
  <si>
    <t>świadomość kulturowa i historyczna wspólczesnego człowieka</t>
  </si>
  <si>
    <t>E</t>
  </si>
  <si>
    <t>socjokulturowe podstawy wychowania</t>
  </si>
  <si>
    <t>psychospołeczne podstawy rozwoju i wychowania</t>
  </si>
  <si>
    <t xml:space="preserve">filozofia z elemntami etyki zawodu </t>
  </si>
  <si>
    <t xml:space="preserve">zagadnienia akulturacji </t>
  </si>
  <si>
    <t>metodologia badań społecznych i humanistycznych</t>
  </si>
  <si>
    <t>E/zoc</t>
  </si>
  <si>
    <t>B</t>
  </si>
  <si>
    <t>Grupa zajęć  ogólno pedagogiczny</t>
  </si>
  <si>
    <t>andragogika</t>
  </si>
  <si>
    <t>pedagogika ogólna</t>
  </si>
  <si>
    <t>E/Zoc</t>
  </si>
  <si>
    <t>pedagogika porównawcza</t>
  </si>
  <si>
    <t>Zoc</t>
  </si>
  <si>
    <t>animacja rozwoju osobistego</t>
  </si>
  <si>
    <t>aktualne problemy teorii kształcenia</t>
  </si>
  <si>
    <t>aktualne problemy teorii wychowania</t>
  </si>
  <si>
    <t>pedeutologia</t>
  </si>
  <si>
    <t>Instytucjonalny wymiar opieki, wychowania i kultury</t>
  </si>
  <si>
    <t>język obcy</t>
  </si>
  <si>
    <t>współczesne problemy pedagogiki społecznej</t>
  </si>
  <si>
    <t>Zal</t>
  </si>
  <si>
    <t>praktyka zawodowa 3 mięsiące (3x100h)</t>
  </si>
  <si>
    <t>zoc</t>
  </si>
  <si>
    <t>C</t>
  </si>
  <si>
    <t xml:space="preserve">Grupa zajęć w zakresie Pedagogika opikuńcza z elementami terapii pedagogicznej </t>
  </si>
  <si>
    <t>systemowa teoria rodziny</t>
  </si>
  <si>
    <t xml:space="preserve">poradnictwo rodzinne i socjalne </t>
  </si>
  <si>
    <t xml:space="preserve">dysharmonia rozwoju dziecka z elementami pracy kompensacyjnej </t>
  </si>
  <si>
    <t xml:space="preserve">interwencja kryzysowa i superwizja z elementami pracy socjalnej </t>
  </si>
  <si>
    <t xml:space="preserve">profilaktyka społeczna </t>
  </si>
  <si>
    <t>praca z dzieckiem z zaburzeniami zachowania i emocji</t>
  </si>
  <si>
    <t>rozwiązywanie konfliktów</t>
  </si>
  <si>
    <t>diagnoza psychopedagogiczna</t>
  </si>
  <si>
    <t xml:space="preserve">warsztat umiejętności wychowawczych </t>
  </si>
  <si>
    <t>metodyka pracy opiekuńczo-wychowawczej</t>
  </si>
  <si>
    <t xml:space="preserve">seminarium </t>
  </si>
  <si>
    <t>pedagogika penitencjarna</t>
  </si>
  <si>
    <t>Zoc/Zoc</t>
  </si>
  <si>
    <t>praca socjalna w resocjalizacji</t>
  </si>
  <si>
    <t>profilaktyka społeczna</t>
  </si>
  <si>
    <t>podstawy terapii skoncentrowanej na rozwiązaniach</t>
  </si>
  <si>
    <t>problemy współczesnej penitencjarystyki</t>
  </si>
  <si>
    <t>elementy socjoterapii</t>
  </si>
  <si>
    <t>zagadnienia polityki społecznej</t>
  </si>
  <si>
    <t xml:space="preserve">metody kreatwynej resocjalizacji </t>
  </si>
  <si>
    <t>diagnoza w resocjalizacji</t>
  </si>
  <si>
    <t>Wybrane problemy współczesnej pedagogiki pracy</t>
  </si>
  <si>
    <t>Warsztat pracy doradcy, coacha, specjalisty ds. kierowania rozwojem,</t>
  </si>
  <si>
    <t>Narzędzia diagnozy kwalifikacji i kompetencji pracownika</t>
  </si>
  <si>
    <t>Podstawy zarządzania zasobami ludzkimi,</t>
  </si>
  <si>
    <t>Polityka społeczno zawodowa różnych grup wiekowych</t>
  </si>
  <si>
    <t xml:space="preserve">Grupa zajęć w zakresie Pedagogika pracy z zarządzaniem zasobami ludzkimi </t>
  </si>
  <si>
    <t xml:space="preserve">Pedagogika studia II stopnia </t>
  </si>
  <si>
    <t>Aktywizacja zawodowa i społeczna</t>
  </si>
  <si>
    <t>RAZEM    A+B+C6</t>
  </si>
  <si>
    <t>Liczba godzin w semestrze</t>
  </si>
  <si>
    <t xml:space="preserve">Grupa zajęć do wyboru w zakresie pedagogika resocjalizacyjna </t>
  </si>
  <si>
    <t xml:space="preserve">  Zatwierdzony przez</t>
  </si>
  <si>
    <t>Obowiązuje od dnia</t>
  </si>
  <si>
    <t xml:space="preserve">  w dniu</t>
  </si>
  <si>
    <t>……………………………….</t>
  </si>
  <si>
    <t xml:space="preserve">Dziekan </t>
  </si>
  <si>
    <t>REKTOR</t>
  </si>
  <si>
    <t xml:space="preserve">St. II N. Praktyczny </t>
  </si>
  <si>
    <t xml:space="preserve">Studia </t>
  </si>
  <si>
    <t>AKADEMIA MEDYCZNYCH I SPOŁECZNYCH NAUK STOSOWANYCH</t>
  </si>
  <si>
    <t xml:space="preserve">HARMONOGRAM STUDIÓW - PROFIL PRAKTYCZNY </t>
  </si>
  <si>
    <t>Senat AMiSNS  w Elblągu</t>
  </si>
  <si>
    <t>01.10.2023</t>
  </si>
  <si>
    <t>12.05.2023r.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</si>
</sst>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  <charset val="238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b/>
      <sz val="7"/>
      <color theme="1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0" fontId="8" fillId="0" borderId="0" xfId="0" applyFont="1" applyAlignment="1"/>
    <xf numFmtId="0" fontId="4" fillId="0" borderId="0" xfId="0" applyFont="1" applyFill="1" applyBorder="1" applyAlignment="1"/>
    <xf numFmtId="0" fontId="3" fillId="0" borderId="0" xfId="0" applyFont="1" applyAlignment="1"/>
    <xf numFmtId="0" fontId="5" fillId="0" borderId="0" xfId="0" applyFont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/>
    <xf numFmtId="0" fontId="9" fillId="0" borderId="0" xfId="0" applyFont="1" applyAlignment="1">
      <alignment horizontal="center"/>
    </xf>
    <xf numFmtId="0" fontId="4" fillId="0" borderId="0" xfId="0" applyFont="1"/>
    <xf numFmtId="0" fontId="10" fillId="4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2" fillId="0" borderId="17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left"/>
    </xf>
    <xf numFmtId="0" fontId="10" fillId="5" borderId="31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left"/>
    </xf>
    <xf numFmtId="0" fontId="11" fillId="0" borderId="27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12" fillId="0" borderId="29" xfId="0" applyFont="1" applyBorder="1" applyAlignment="1"/>
    <xf numFmtId="0" fontId="10" fillId="2" borderId="32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/>
    </xf>
    <xf numFmtId="0" fontId="11" fillId="0" borderId="25" xfId="0" applyFont="1" applyBorder="1" applyAlignment="1">
      <alignment horizontal="justify"/>
    </xf>
    <xf numFmtId="0" fontId="11" fillId="0" borderId="25" xfId="0" applyFont="1" applyBorder="1" applyAlignment="1">
      <alignment horizontal="left" wrapText="1"/>
    </xf>
    <xf numFmtId="0" fontId="11" fillId="0" borderId="30" xfId="0" applyFont="1" applyBorder="1"/>
    <xf numFmtId="0" fontId="12" fillId="0" borderId="35" xfId="0" applyFont="1" applyFill="1" applyBorder="1" applyAlignment="1">
      <alignment horizontal="center"/>
    </xf>
    <xf numFmtId="0" fontId="11" fillId="0" borderId="17" xfId="0" applyFont="1" applyBorder="1" applyAlignment="1">
      <alignment horizontal="left" wrapText="1"/>
    </xf>
    <xf numFmtId="0" fontId="12" fillId="0" borderId="36" xfId="0" applyFont="1" applyFill="1" applyBorder="1" applyAlignment="1">
      <alignment horizontal="center" wrapText="1"/>
    </xf>
    <xf numFmtId="0" fontId="12" fillId="0" borderId="17" xfId="0" applyFont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/>
    </xf>
    <xf numFmtId="0" fontId="11" fillId="6" borderId="38" xfId="0" applyFont="1" applyFill="1" applyBorder="1" applyAlignment="1">
      <alignment horizontal="left" vertical="center" wrapText="1"/>
    </xf>
    <xf numFmtId="0" fontId="11" fillId="0" borderId="17" xfId="0" applyFont="1" applyBorder="1" applyAlignment="1">
      <alignment horizontal="justify"/>
    </xf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1" fillId="0" borderId="17" xfId="0" applyFont="1" applyBorder="1" applyAlignment="1">
      <alignment horizontal="left"/>
    </xf>
    <xf numFmtId="0" fontId="11" fillId="6" borderId="39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0" borderId="30" xfId="0" applyFont="1" applyBorder="1" applyAlignment="1">
      <alignment wrapText="1"/>
    </xf>
    <xf numFmtId="0" fontId="11" fillId="0" borderId="30" xfId="0" applyFont="1" applyFill="1" applyBorder="1" applyAlignment="1">
      <alignment horizontal="left" wrapText="1"/>
    </xf>
    <xf numFmtId="0" fontId="15" fillId="0" borderId="0" xfId="0" applyFont="1" applyAlignment="1">
      <alignment horizontal="right" vertical="center" wrapText="1"/>
    </xf>
    <xf numFmtId="0" fontId="12" fillId="0" borderId="4" xfId="0" applyFont="1" applyBorder="1" applyAlignment="1">
      <alignment horizontal="center"/>
    </xf>
    <xf numFmtId="0" fontId="11" fillId="0" borderId="5" xfId="0" applyFont="1" applyBorder="1" applyAlignment="1">
      <alignment horizontal="left" wrapText="1"/>
    </xf>
    <xf numFmtId="0" fontId="12" fillId="0" borderId="5" xfId="0" applyFont="1" applyBorder="1" applyAlignment="1"/>
    <xf numFmtId="0" fontId="12" fillId="0" borderId="5" xfId="0" applyFont="1" applyFill="1" applyBorder="1" applyAlignment="1"/>
    <xf numFmtId="0" fontId="12" fillId="0" borderId="7" xfId="0" applyFont="1" applyFill="1" applyBorder="1" applyAlignment="1"/>
    <xf numFmtId="0" fontId="10" fillId="2" borderId="10" xfId="0" applyFont="1" applyFill="1" applyBorder="1" applyAlignment="1">
      <alignment horizontal="center"/>
    </xf>
    <xf numFmtId="0" fontId="10" fillId="0" borderId="6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textRotation="90"/>
    </xf>
    <xf numFmtId="0" fontId="16" fillId="3" borderId="18" xfId="0" applyFont="1" applyFill="1" applyBorder="1" applyAlignment="1">
      <alignment horizontal="center" vertical="center" textRotation="90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20" xfId="0" applyFont="1" applyFill="1" applyBorder="1" applyAlignment="1">
      <alignment horizontal="center" vertical="center" textRotation="90"/>
    </xf>
    <xf numFmtId="0" fontId="10" fillId="4" borderId="21" xfId="0" applyFont="1" applyFill="1" applyBorder="1" applyAlignment="1">
      <alignment horizontal="center" vertical="center" textRotation="90"/>
    </xf>
    <xf numFmtId="0" fontId="0" fillId="0" borderId="0" xfId="0" applyFont="1"/>
    <xf numFmtId="0" fontId="10" fillId="2" borderId="1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/>
    </xf>
    <xf numFmtId="3" fontId="10" fillId="3" borderId="42" xfId="0" applyNumberFormat="1" applyFont="1" applyFill="1" applyBorder="1" applyAlignment="1">
      <alignment horizontal="center" vertical="center"/>
    </xf>
    <xf numFmtId="3" fontId="10" fillId="7" borderId="42" xfId="0" applyNumberFormat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7" fillId="0" borderId="0" xfId="0" applyFont="1" applyAlignment="1"/>
    <xf numFmtId="0" fontId="17" fillId="0" borderId="0" xfId="0" applyFont="1"/>
    <xf numFmtId="0" fontId="17" fillId="0" borderId="0" xfId="0" applyFont="1" applyFill="1" applyBorder="1" applyAlignment="1"/>
    <xf numFmtId="0" fontId="17" fillId="0" borderId="29" xfId="0" applyFont="1" applyBorder="1" applyAlignment="1"/>
    <xf numFmtId="0" fontId="18" fillId="0" borderId="0" xfId="0" applyFont="1" applyFill="1" applyBorder="1" applyAlignment="1"/>
    <xf numFmtId="0" fontId="19" fillId="0" borderId="0" xfId="0" applyFont="1" applyBorder="1"/>
    <xf numFmtId="0" fontId="17" fillId="0" borderId="0" xfId="0" applyFont="1" applyBorder="1" applyAlignment="1"/>
    <xf numFmtId="0" fontId="17" fillId="0" borderId="0" xfId="0" applyFont="1" applyBorder="1" applyAlignment="1">
      <alignment horizontal="left"/>
    </xf>
    <xf numFmtId="0" fontId="19" fillId="0" borderId="0" xfId="0" applyFont="1" applyAlignment="1"/>
    <xf numFmtId="0" fontId="20" fillId="0" borderId="0" xfId="0" applyFont="1"/>
    <xf numFmtId="0" fontId="19" fillId="0" borderId="0" xfId="0" applyFont="1" applyBorder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19" fillId="0" borderId="0" xfId="0" applyFont="1" applyBorder="1" applyAlignment="1"/>
    <xf numFmtId="0" fontId="17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41" xfId="0" applyFont="1" applyBorder="1" applyAlignment="1">
      <alignment horizontal="left"/>
    </xf>
    <xf numFmtId="0" fontId="17" fillId="0" borderId="41" xfId="0" applyFont="1" applyFill="1" applyBorder="1" applyAlignment="1"/>
    <xf numFmtId="0" fontId="19" fillId="0" borderId="41" xfId="0" applyFont="1" applyBorder="1" applyAlignment="1">
      <alignment horizontal="left"/>
    </xf>
    <xf numFmtId="0" fontId="21" fillId="0" borderId="41" xfId="0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0" fontId="19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87"/>
  <sheetViews>
    <sheetView showGridLines="0" tabSelected="1" zoomScale="80" zoomScaleNormal="80" workbookViewId="0">
      <selection activeCell="A4" sqref="A4"/>
    </sheetView>
  </sheetViews>
  <sheetFormatPr defaultRowHeight="15"/>
  <cols>
    <col min="1" max="1" width="4.85546875" customWidth="1"/>
    <col min="2" max="2" width="33.7109375" customWidth="1"/>
    <col min="3" max="3" width="8.5703125" customWidth="1"/>
    <col min="4" max="4" width="8.28515625" customWidth="1"/>
    <col min="5" max="41" width="4.85546875" customWidth="1"/>
    <col min="42" max="42" width="27.28515625" customWidth="1"/>
  </cols>
  <sheetData>
    <row r="1" spans="1:41" ht="24" thickBot="1">
      <c r="A1" s="1" t="s">
        <v>90</v>
      </c>
      <c r="B1" s="2"/>
      <c r="C1" s="3"/>
      <c r="D1" s="4"/>
      <c r="E1" s="4"/>
      <c r="F1" s="4"/>
      <c r="G1" s="4"/>
      <c r="H1" s="4"/>
      <c r="I1" s="4"/>
      <c r="J1" s="5"/>
      <c r="K1" s="6"/>
      <c r="L1" s="7" t="s">
        <v>91</v>
      </c>
      <c r="M1" s="6"/>
      <c r="N1" s="6"/>
      <c r="O1" s="6"/>
      <c r="P1" s="6"/>
      <c r="Q1" s="6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42" t="s">
        <v>88</v>
      </c>
      <c r="AI1" s="143"/>
      <c r="AJ1" s="143"/>
      <c r="AK1" s="143"/>
      <c r="AL1" s="143"/>
      <c r="AM1" s="143"/>
      <c r="AN1" s="143"/>
      <c r="AO1" s="144"/>
    </row>
    <row r="2" spans="1:41" ht="15.75">
      <c r="A2" s="1" t="s">
        <v>2</v>
      </c>
      <c r="B2" s="8"/>
      <c r="C2" s="9"/>
      <c r="D2" s="10"/>
      <c r="E2" s="10"/>
      <c r="F2" s="10"/>
      <c r="G2" s="4"/>
      <c r="H2" s="4"/>
      <c r="I2" s="4"/>
      <c r="J2" s="5"/>
      <c r="K2" s="5"/>
      <c r="L2" s="5"/>
      <c r="M2" s="5" t="s">
        <v>0</v>
      </c>
      <c r="N2" s="5"/>
      <c r="O2" s="5"/>
      <c r="P2" s="5"/>
      <c r="Q2" s="11" t="s">
        <v>1</v>
      </c>
      <c r="R2" s="12"/>
      <c r="S2" s="5"/>
      <c r="T2" s="5"/>
      <c r="U2" s="12"/>
      <c r="V2" s="13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>
      <c r="A3" s="6"/>
      <c r="B3" s="8"/>
      <c r="C3" s="9"/>
      <c r="D3" s="10"/>
      <c r="E3" s="10"/>
      <c r="F3" s="10"/>
      <c r="G3" s="4"/>
      <c r="H3" s="4"/>
      <c r="I3" s="4"/>
      <c r="J3" s="5"/>
      <c r="K3" s="5"/>
      <c r="L3" s="5"/>
      <c r="M3" s="5" t="s">
        <v>89</v>
      </c>
      <c r="N3" s="5"/>
      <c r="O3" s="5"/>
      <c r="P3" s="5"/>
      <c r="Q3" s="13" t="s">
        <v>77</v>
      </c>
      <c r="R3" s="5"/>
      <c r="S3" s="5"/>
      <c r="T3" s="6"/>
      <c r="U3" s="12"/>
      <c r="V3" s="13"/>
      <c r="W3" s="5"/>
      <c r="X3" s="5"/>
      <c r="Y3" s="12"/>
      <c r="Z3" s="6"/>
      <c r="AA3" s="6"/>
      <c r="AB3" s="5"/>
      <c r="AC3" s="6"/>
      <c r="AD3" s="6"/>
      <c r="AE3" s="6"/>
      <c r="AF3" s="6"/>
      <c r="AG3" s="6"/>
      <c r="AH3" s="12"/>
      <c r="AI3" s="12"/>
      <c r="AJ3" s="12"/>
      <c r="AK3" s="12"/>
      <c r="AL3" s="12"/>
      <c r="AM3" s="12"/>
      <c r="AN3" s="12"/>
      <c r="AO3" s="5"/>
    </row>
    <row r="4" spans="1:41">
      <c r="A4" s="1"/>
      <c r="B4" s="8"/>
      <c r="C4" s="9"/>
      <c r="D4" s="10"/>
      <c r="E4" s="10"/>
      <c r="F4" s="10"/>
      <c r="G4" s="4"/>
      <c r="H4" s="4"/>
      <c r="I4" s="4"/>
      <c r="J4" s="5"/>
      <c r="K4" s="5"/>
      <c r="L4" s="5"/>
      <c r="M4" s="14"/>
      <c r="N4" s="14"/>
      <c r="O4" s="5"/>
      <c r="P4" s="15"/>
      <c r="Q4" s="16" t="s">
        <v>3</v>
      </c>
      <c r="R4" s="15"/>
      <c r="S4" s="17"/>
      <c r="T4" s="17"/>
      <c r="U4" s="12"/>
      <c r="V4" s="16"/>
      <c r="W4" s="17"/>
      <c r="X4" s="15"/>
      <c r="Y4" s="12"/>
      <c r="Z4" s="15"/>
      <c r="AA4" s="17"/>
      <c r="AB4" s="15"/>
      <c r="AC4" s="17"/>
      <c r="AD4" s="17"/>
      <c r="AE4" s="17"/>
      <c r="AF4" s="17"/>
      <c r="AG4" s="17"/>
      <c r="AH4" s="12"/>
      <c r="AI4" s="12"/>
      <c r="AJ4" s="12"/>
      <c r="AK4" s="12"/>
      <c r="AL4" s="12"/>
      <c r="AM4" s="12"/>
      <c r="AN4" s="12"/>
      <c r="AO4" s="5"/>
    </row>
    <row r="5" spans="1:41">
      <c r="A5" s="18"/>
      <c r="B5" s="2"/>
      <c r="C5" s="3"/>
      <c r="D5" s="4"/>
      <c r="E5" s="4"/>
      <c r="F5" s="4"/>
      <c r="G5" s="4"/>
      <c r="H5" s="4"/>
      <c r="I5" s="4"/>
      <c r="J5" s="5"/>
      <c r="K5" s="5"/>
      <c r="L5" s="5"/>
      <c r="M5" s="5"/>
      <c r="N5" s="14"/>
      <c r="O5" s="5"/>
      <c r="P5" s="5"/>
      <c r="Q5" s="19"/>
      <c r="R5" s="5"/>
      <c r="S5" s="5"/>
      <c r="T5" s="5"/>
      <c r="U5" s="5"/>
      <c r="V5" s="5"/>
      <c r="W5" s="5"/>
      <c r="X5" s="5"/>
      <c r="Y5" s="5"/>
      <c r="Z5" s="5"/>
      <c r="AA5" s="6"/>
      <c r="AB5" s="5"/>
      <c r="AC5" s="6"/>
      <c r="AD5" s="6"/>
      <c r="AE5" s="6"/>
      <c r="AF5" s="6"/>
      <c r="AG5" s="6"/>
      <c r="AH5" s="5"/>
      <c r="AI5" s="5"/>
      <c r="AJ5" s="5"/>
      <c r="AK5" s="5"/>
      <c r="AL5" s="5"/>
      <c r="AM5" s="5"/>
      <c r="AN5" s="5"/>
      <c r="AO5" s="5"/>
    </row>
    <row r="6" spans="1:41">
      <c r="A6" s="75"/>
      <c r="B6" s="76"/>
      <c r="C6" s="145" t="s">
        <v>4</v>
      </c>
      <c r="D6" s="146"/>
      <c r="E6" s="146"/>
      <c r="F6" s="146"/>
      <c r="G6" s="146"/>
      <c r="H6" s="146"/>
      <c r="I6" s="147"/>
      <c r="J6" s="77"/>
      <c r="K6" s="78"/>
      <c r="L6" s="77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 t="s">
        <v>5</v>
      </c>
      <c r="AH6" s="78"/>
      <c r="AI6" s="78"/>
      <c r="AJ6" s="78"/>
      <c r="AK6" s="78"/>
      <c r="AL6" s="78"/>
      <c r="AM6" s="78"/>
      <c r="AN6" s="78"/>
      <c r="AO6" s="79"/>
    </row>
    <row r="7" spans="1:41">
      <c r="A7" s="148" t="s">
        <v>6</v>
      </c>
      <c r="B7" s="150" t="s">
        <v>7</v>
      </c>
      <c r="C7" s="80"/>
      <c r="D7" s="81"/>
      <c r="E7" s="82"/>
      <c r="F7" s="83" t="s">
        <v>8</v>
      </c>
      <c r="G7" s="83"/>
      <c r="H7" s="83"/>
      <c r="I7" s="84"/>
      <c r="J7" s="85"/>
      <c r="K7" s="85"/>
      <c r="L7" s="85"/>
      <c r="M7" s="85" t="s">
        <v>9</v>
      </c>
      <c r="N7" s="85"/>
      <c r="O7" s="85"/>
      <c r="P7" s="85"/>
      <c r="Q7" s="86"/>
      <c r="R7" s="87"/>
      <c r="S7" s="87"/>
      <c r="T7" s="87"/>
      <c r="U7" s="87" t="s">
        <v>10</v>
      </c>
      <c r="V7" s="87"/>
      <c r="W7" s="87"/>
      <c r="X7" s="87"/>
      <c r="Y7" s="88"/>
      <c r="Z7" s="85"/>
      <c r="AA7" s="85"/>
      <c r="AB7" s="85"/>
      <c r="AC7" s="85" t="s">
        <v>11</v>
      </c>
      <c r="AD7" s="85"/>
      <c r="AE7" s="85"/>
      <c r="AF7" s="85"/>
      <c r="AG7" s="86"/>
      <c r="AH7" s="87"/>
      <c r="AI7" s="87"/>
      <c r="AJ7" s="87"/>
      <c r="AK7" s="87" t="s">
        <v>12</v>
      </c>
      <c r="AL7" s="87"/>
      <c r="AM7" s="87"/>
      <c r="AN7" s="87"/>
      <c r="AO7" s="88"/>
    </row>
    <row r="8" spans="1:41" ht="77.25" thickBot="1">
      <c r="A8" s="149"/>
      <c r="B8" s="151"/>
      <c r="C8" s="89"/>
      <c r="D8" s="90" t="s">
        <v>13</v>
      </c>
      <c r="E8" s="91" t="s">
        <v>14</v>
      </c>
      <c r="F8" s="92" t="s">
        <v>15</v>
      </c>
      <c r="G8" s="92" t="s">
        <v>16</v>
      </c>
      <c r="H8" s="91" t="s">
        <v>17</v>
      </c>
      <c r="I8" s="91" t="s">
        <v>18</v>
      </c>
      <c r="J8" s="22" t="str">
        <f>$D8</f>
        <v>W</v>
      </c>
      <c r="K8" s="93" t="str">
        <f>$E8</f>
        <v>Kon</v>
      </c>
      <c r="L8" s="22" t="str">
        <f>$F8</f>
        <v>Ć</v>
      </c>
      <c r="M8" s="22" t="str">
        <f>$G8</f>
        <v>S</v>
      </c>
      <c r="N8" s="93" t="str">
        <f>$H8</f>
        <v>Zaj. Pr.</v>
      </c>
      <c r="O8" s="93" t="str">
        <f>$I8</f>
        <v>Samokształcenie</v>
      </c>
      <c r="P8" s="94" t="s">
        <v>19</v>
      </c>
      <c r="Q8" s="95" t="s">
        <v>20</v>
      </c>
      <c r="R8" s="22" t="str">
        <f>$D8</f>
        <v>W</v>
      </c>
      <c r="S8" s="93" t="str">
        <f>$E8</f>
        <v>Kon</v>
      </c>
      <c r="T8" s="22" t="str">
        <f>$F8</f>
        <v>Ć</v>
      </c>
      <c r="U8" s="22" t="str">
        <f>$G8</f>
        <v>S</v>
      </c>
      <c r="V8" s="93" t="str">
        <f>$H8</f>
        <v>Zaj. Pr.</v>
      </c>
      <c r="W8" s="93" t="str">
        <f>$I8</f>
        <v>Samokształcenie</v>
      </c>
      <c r="X8" s="94" t="s">
        <v>19</v>
      </c>
      <c r="Y8" s="96" t="s">
        <v>20</v>
      </c>
      <c r="Z8" s="22" t="str">
        <f>$D8</f>
        <v>W</v>
      </c>
      <c r="AA8" s="93" t="str">
        <f>$E8</f>
        <v>Kon</v>
      </c>
      <c r="AB8" s="22" t="str">
        <f>$F8</f>
        <v>Ć</v>
      </c>
      <c r="AC8" s="22" t="str">
        <f>$G8</f>
        <v>S</v>
      </c>
      <c r="AD8" s="93" t="str">
        <f>$H8</f>
        <v>Zaj. Pr.</v>
      </c>
      <c r="AE8" s="93" t="str">
        <f>$I8</f>
        <v>Samokształcenie</v>
      </c>
      <c r="AF8" s="94" t="s">
        <v>19</v>
      </c>
      <c r="AG8" s="96" t="s">
        <v>20</v>
      </c>
      <c r="AH8" s="22" t="str">
        <f>$D8</f>
        <v>W</v>
      </c>
      <c r="AI8" s="93" t="str">
        <f>$E8</f>
        <v>Kon</v>
      </c>
      <c r="AJ8" s="22" t="str">
        <f>$F8</f>
        <v>Ć</v>
      </c>
      <c r="AK8" s="22" t="str">
        <f>$G8</f>
        <v>S</v>
      </c>
      <c r="AL8" s="93" t="str">
        <f>$H8</f>
        <v>Zaj. Pr.</v>
      </c>
      <c r="AM8" s="93" t="str">
        <f>$I8</f>
        <v>Samokształcenie</v>
      </c>
      <c r="AN8" s="94" t="s">
        <v>19</v>
      </c>
      <c r="AO8" s="97" t="s">
        <v>20</v>
      </c>
    </row>
    <row r="9" spans="1:41" ht="30">
      <c r="A9" s="36" t="s">
        <v>21</v>
      </c>
      <c r="B9" s="37" t="s">
        <v>22</v>
      </c>
      <c r="C9" s="22">
        <f t="shared" ref="C9:O9" si="0">SUM(C10:C15)</f>
        <v>105</v>
      </c>
      <c r="D9" s="22">
        <f t="shared" si="0"/>
        <v>45</v>
      </c>
      <c r="E9" s="22">
        <f t="shared" si="0"/>
        <v>45</v>
      </c>
      <c r="F9" s="22">
        <f t="shared" si="0"/>
        <v>15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30</v>
      </c>
      <c r="K9" s="22">
        <f t="shared" si="0"/>
        <v>30</v>
      </c>
      <c r="L9" s="22">
        <f t="shared" si="0"/>
        <v>0</v>
      </c>
      <c r="M9" s="22">
        <f t="shared" si="0"/>
        <v>0</v>
      </c>
      <c r="N9" s="22">
        <f t="shared" si="0"/>
        <v>0</v>
      </c>
      <c r="O9" s="22">
        <f t="shared" si="0"/>
        <v>0</v>
      </c>
      <c r="P9" s="38">
        <f>COUNTIF(P10:P15,"E")</f>
        <v>2</v>
      </c>
      <c r="Q9" s="39">
        <f t="shared" ref="Q9" si="1">SUM(Q10:Q15)</f>
        <v>15</v>
      </c>
      <c r="R9" s="22">
        <f t="shared" ref="R9:W9" si="2">SUM(R10:R15)</f>
        <v>15</v>
      </c>
      <c r="S9" s="22">
        <f t="shared" si="2"/>
        <v>15</v>
      </c>
      <c r="T9" s="22">
        <f t="shared" si="2"/>
        <v>15</v>
      </c>
      <c r="U9" s="22">
        <f t="shared" si="2"/>
        <v>0</v>
      </c>
      <c r="V9" s="22">
        <f t="shared" si="2"/>
        <v>0</v>
      </c>
      <c r="W9" s="22">
        <f t="shared" si="2"/>
        <v>0</v>
      </c>
      <c r="X9" s="38">
        <f>COUNTIF(X10:X15,"E")</f>
        <v>1</v>
      </c>
      <c r="Y9" s="39">
        <f t="shared" ref="Y9" si="3">SUM(Y10:Y15)</f>
        <v>9</v>
      </c>
      <c r="Z9" s="22">
        <f t="shared" ref="Z9:AE9" si="4">SUM(Z10:Z15)</f>
        <v>0</v>
      </c>
      <c r="AA9" s="22">
        <f t="shared" si="4"/>
        <v>0</v>
      </c>
      <c r="AB9" s="22">
        <f t="shared" si="4"/>
        <v>0</v>
      </c>
      <c r="AC9" s="22">
        <f t="shared" si="4"/>
        <v>0</v>
      </c>
      <c r="AD9" s="22">
        <f t="shared" si="4"/>
        <v>0</v>
      </c>
      <c r="AE9" s="22">
        <f t="shared" si="4"/>
        <v>0</v>
      </c>
      <c r="AF9" s="38">
        <f>COUNTIF(AF10:AF15,"E")</f>
        <v>0</v>
      </c>
      <c r="AG9" s="39">
        <f t="shared" ref="AG9" si="5">SUM(AG10:AG15)</f>
        <v>0</v>
      </c>
      <c r="AH9" s="22">
        <f t="shared" ref="AH9:AM9" si="6">SUM(AH10:AH15)</f>
        <v>0</v>
      </c>
      <c r="AI9" s="22">
        <f t="shared" si="6"/>
        <v>0</v>
      </c>
      <c r="AJ9" s="22">
        <f t="shared" si="6"/>
        <v>0</v>
      </c>
      <c r="AK9" s="22">
        <f t="shared" si="6"/>
        <v>0</v>
      </c>
      <c r="AL9" s="22">
        <f t="shared" si="6"/>
        <v>0</v>
      </c>
      <c r="AM9" s="22">
        <f t="shared" si="6"/>
        <v>0</v>
      </c>
      <c r="AN9" s="38">
        <f>COUNTIF(AN10:AN15,"E")</f>
        <v>0</v>
      </c>
      <c r="AO9" s="39">
        <f t="shared" ref="AO9" si="7">SUM(AO10:AO15)</f>
        <v>0</v>
      </c>
    </row>
    <row r="10" spans="1:41" ht="42.75">
      <c r="A10" s="20">
        <v>1</v>
      </c>
      <c r="B10" s="21" t="s">
        <v>23</v>
      </c>
      <c r="C10" s="22">
        <f t="shared" ref="C10" si="8">D10+E10+F10+G10+H10+I10</f>
        <v>15</v>
      </c>
      <c r="D10" s="23">
        <f>SUM(J10+R10+Z10+AH10)</f>
        <v>0</v>
      </c>
      <c r="E10" s="23">
        <f t="shared" ref="E10:I10" si="9">SUM(K10+S10+AA10+AI10)</f>
        <v>15</v>
      </c>
      <c r="F10" s="23">
        <f t="shared" si="9"/>
        <v>0</v>
      </c>
      <c r="G10" s="23">
        <f t="shared" si="9"/>
        <v>0</v>
      </c>
      <c r="H10" s="23">
        <f t="shared" si="9"/>
        <v>0</v>
      </c>
      <c r="I10" s="23">
        <f t="shared" si="9"/>
        <v>0</v>
      </c>
      <c r="J10" s="24"/>
      <c r="K10" s="24">
        <v>15</v>
      </c>
      <c r="L10" s="24"/>
      <c r="M10" s="24"/>
      <c r="N10" s="24"/>
      <c r="O10" s="24"/>
      <c r="P10" s="25" t="s">
        <v>37</v>
      </c>
      <c r="Q10" s="26">
        <v>4</v>
      </c>
      <c r="R10" s="24"/>
      <c r="S10" s="24"/>
      <c r="T10" s="24"/>
      <c r="U10" s="24"/>
      <c r="V10" s="24"/>
      <c r="W10" s="24"/>
      <c r="X10" s="25"/>
      <c r="Y10" s="26"/>
      <c r="Z10" s="24"/>
      <c r="AA10" s="24"/>
      <c r="AB10" s="24"/>
      <c r="AC10" s="24"/>
      <c r="AD10" s="24"/>
      <c r="AE10" s="24"/>
      <c r="AF10" s="25"/>
      <c r="AG10" s="26"/>
      <c r="AH10" s="24"/>
      <c r="AI10" s="24"/>
      <c r="AJ10" s="24"/>
      <c r="AK10" s="24"/>
      <c r="AL10" s="24"/>
      <c r="AM10" s="24"/>
      <c r="AN10" s="25"/>
      <c r="AO10" s="26"/>
    </row>
    <row r="11" spans="1:41" ht="28.5">
      <c r="A11" s="27">
        <v>2</v>
      </c>
      <c r="B11" s="28" t="s">
        <v>25</v>
      </c>
      <c r="C11" s="22">
        <f t="shared" ref="C11:C15" si="10">D11+E11+F11+G11+H11+I11</f>
        <v>15</v>
      </c>
      <c r="D11" s="23">
        <f t="shared" ref="D11:D15" si="11">SUM(J11+R11+Z11+AH11)</f>
        <v>15</v>
      </c>
      <c r="E11" s="23">
        <f t="shared" ref="E11:E15" si="12">SUM(K11+S11+AA11+AI11)</f>
        <v>0</v>
      </c>
      <c r="F11" s="23">
        <f t="shared" ref="F11:F15" si="13">SUM(L11+T11+AB11+AJ11)</f>
        <v>0</v>
      </c>
      <c r="G11" s="23">
        <f t="shared" ref="G11:G15" si="14">SUM(M11+U11+AC11+AK11)</f>
        <v>0</v>
      </c>
      <c r="H11" s="23">
        <f t="shared" ref="H11:H15" si="15">SUM(N11+V11+AD11+AL11)</f>
        <v>0</v>
      </c>
      <c r="I11" s="23">
        <f t="shared" ref="I11:I15" si="16">SUM(O11+W11+AE11+AM11)</f>
        <v>0</v>
      </c>
      <c r="J11" s="24">
        <v>15</v>
      </c>
      <c r="K11" s="24"/>
      <c r="L11" s="24"/>
      <c r="M11" s="24"/>
      <c r="N11" s="24"/>
      <c r="O11" s="24"/>
      <c r="P11" s="25" t="s">
        <v>24</v>
      </c>
      <c r="Q11" s="26">
        <v>4</v>
      </c>
      <c r="R11" s="24"/>
      <c r="S11" s="24"/>
      <c r="T11" s="24"/>
      <c r="U11" s="24"/>
      <c r="V11" s="24"/>
      <c r="W11" s="24"/>
      <c r="X11" s="25"/>
      <c r="Y11" s="26"/>
      <c r="Z11" s="24"/>
      <c r="AA11" s="24"/>
      <c r="AB11" s="24"/>
      <c r="AC11" s="24"/>
      <c r="AD11" s="24"/>
      <c r="AE11" s="24"/>
      <c r="AF11" s="25"/>
      <c r="AG11" s="26"/>
      <c r="AH11" s="24"/>
      <c r="AI11" s="24"/>
      <c r="AJ11" s="24"/>
      <c r="AK11" s="24"/>
      <c r="AL11" s="24"/>
      <c r="AM11" s="24"/>
      <c r="AN11" s="25"/>
      <c r="AO11" s="26"/>
    </row>
    <row r="12" spans="1:41" ht="28.5">
      <c r="A12" s="27">
        <v>3</v>
      </c>
      <c r="B12" s="28" t="s">
        <v>26</v>
      </c>
      <c r="C12" s="22">
        <f t="shared" si="10"/>
        <v>15</v>
      </c>
      <c r="D12" s="23">
        <f t="shared" si="11"/>
        <v>15</v>
      </c>
      <c r="E12" s="23">
        <f t="shared" si="12"/>
        <v>0</v>
      </c>
      <c r="F12" s="23">
        <f t="shared" si="13"/>
        <v>0</v>
      </c>
      <c r="G12" s="23">
        <f t="shared" si="14"/>
        <v>0</v>
      </c>
      <c r="H12" s="23">
        <f t="shared" si="15"/>
        <v>0</v>
      </c>
      <c r="I12" s="23">
        <f t="shared" si="16"/>
        <v>0</v>
      </c>
      <c r="J12" s="24">
        <v>15</v>
      </c>
      <c r="K12" s="24"/>
      <c r="L12" s="24"/>
      <c r="M12" s="24"/>
      <c r="N12" s="24"/>
      <c r="O12" s="24"/>
      <c r="P12" s="25" t="s">
        <v>24</v>
      </c>
      <c r="Q12" s="26">
        <v>4</v>
      </c>
      <c r="R12" s="24"/>
      <c r="S12" s="24"/>
      <c r="T12" s="24"/>
      <c r="U12" s="24"/>
      <c r="V12" s="24"/>
      <c r="W12" s="24"/>
      <c r="X12" s="25"/>
      <c r="Y12" s="26"/>
      <c r="Z12" s="24"/>
      <c r="AA12" s="24"/>
      <c r="AB12" s="24"/>
      <c r="AC12" s="24"/>
      <c r="AD12" s="24"/>
      <c r="AE12" s="24"/>
      <c r="AF12" s="25"/>
      <c r="AG12" s="26"/>
      <c r="AH12" s="24"/>
      <c r="AI12" s="24"/>
      <c r="AJ12" s="24"/>
      <c r="AK12" s="24"/>
      <c r="AL12" s="24"/>
      <c r="AM12" s="24"/>
      <c r="AN12" s="25"/>
      <c r="AO12" s="26"/>
    </row>
    <row r="13" spans="1:41">
      <c r="A13" s="27">
        <v>4</v>
      </c>
      <c r="B13" s="28" t="s">
        <v>27</v>
      </c>
      <c r="C13" s="22">
        <f t="shared" si="10"/>
        <v>15</v>
      </c>
      <c r="D13" s="23">
        <f t="shared" si="11"/>
        <v>15</v>
      </c>
      <c r="E13" s="23">
        <f t="shared" si="12"/>
        <v>0</v>
      </c>
      <c r="F13" s="23">
        <f t="shared" si="13"/>
        <v>0</v>
      </c>
      <c r="G13" s="23">
        <f t="shared" si="14"/>
        <v>0</v>
      </c>
      <c r="H13" s="23">
        <f t="shared" si="15"/>
        <v>0</v>
      </c>
      <c r="I13" s="23">
        <f t="shared" si="16"/>
        <v>0</v>
      </c>
      <c r="J13" s="24"/>
      <c r="K13" s="24"/>
      <c r="L13" s="24"/>
      <c r="M13" s="24"/>
      <c r="N13" s="24"/>
      <c r="O13" s="24"/>
      <c r="P13" s="25"/>
      <c r="Q13" s="26"/>
      <c r="R13" s="24">
        <v>15</v>
      </c>
      <c r="S13" s="24"/>
      <c r="T13" s="24"/>
      <c r="U13" s="24"/>
      <c r="V13" s="24"/>
      <c r="W13" s="24"/>
      <c r="X13" s="25" t="s">
        <v>24</v>
      </c>
      <c r="Y13" s="26">
        <v>4</v>
      </c>
      <c r="Z13" s="24"/>
      <c r="AA13" s="24"/>
      <c r="AB13" s="24"/>
      <c r="AC13" s="24"/>
      <c r="AD13" s="24"/>
      <c r="AE13" s="24"/>
      <c r="AF13" s="25"/>
      <c r="AG13" s="26"/>
      <c r="AH13" s="24"/>
      <c r="AI13" s="24"/>
      <c r="AJ13" s="24"/>
      <c r="AK13" s="24"/>
      <c r="AL13" s="24"/>
      <c r="AM13" s="24"/>
      <c r="AN13" s="25"/>
      <c r="AO13" s="26"/>
    </row>
    <row r="14" spans="1:41">
      <c r="A14" s="27">
        <v>5</v>
      </c>
      <c r="B14" s="28" t="s">
        <v>28</v>
      </c>
      <c r="C14" s="22">
        <f t="shared" si="10"/>
        <v>15</v>
      </c>
      <c r="D14" s="23">
        <f t="shared" si="11"/>
        <v>0</v>
      </c>
      <c r="E14" s="23">
        <f t="shared" si="12"/>
        <v>15</v>
      </c>
      <c r="F14" s="23">
        <f t="shared" si="13"/>
        <v>0</v>
      </c>
      <c r="G14" s="23">
        <f t="shared" si="14"/>
        <v>0</v>
      </c>
      <c r="H14" s="23">
        <f t="shared" si="15"/>
        <v>0</v>
      </c>
      <c r="I14" s="23">
        <f t="shared" si="16"/>
        <v>0</v>
      </c>
      <c r="J14" s="24"/>
      <c r="K14" s="24">
        <v>15</v>
      </c>
      <c r="L14" s="24"/>
      <c r="M14" s="24"/>
      <c r="N14" s="24"/>
      <c r="O14" s="24"/>
      <c r="P14" s="25" t="s">
        <v>37</v>
      </c>
      <c r="Q14" s="26">
        <v>3</v>
      </c>
      <c r="R14" s="24"/>
      <c r="S14" s="24"/>
      <c r="T14" s="24"/>
      <c r="U14" s="24"/>
      <c r="V14" s="24"/>
      <c r="W14" s="24"/>
      <c r="X14" s="25"/>
      <c r="Y14" s="26"/>
      <c r="Z14" s="24"/>
      <c r="AA14" s="24"/>
      <c r="AB14" s="24"/>
      <c r="AC14" s="24"/>
      <c r="AD14" s="24"/>
      <c r="AE14" s="24"/>
      <c r="AF14" s="25"/>
      <c r="AG14" s="26"/>
      <c r="AH14" s="24"/>
      <c r="AI14" s="24"/>
      <c r="AJ14" s="24"/>
      <c r="AK14" s="24"/>
      <c r="AL14" s="24"/>
      <c r="AM14" s="24"/>
      <c r="AN14" s="25"/>
      <c r="AO14" s="26"/>
    </row>
    <row r="15" spans="1:41" ht="28.5">
      <c r="A15" s="29">
        <v>6</v>
      </c>
      <c r="B15" s="30" t="s">
        <v>29</v>
      </c>
      <c r="C15" s="22">
        <f t="shared" si="10"/>
        <v>30</v>
      </c>
      <c r="D15" s="23">
        <f t="shared" si="11"/>
        <v>0</v>
      </c>
      <c r="E15" s="23">
        <f t="shared" si="12"/>
        <v>15</v>
      </c>
      <c r="F15" s="23">
        <f t="shared" si="13"/>
        <v>15</v>
      </c>
      <c r="G15" s="23">
        <f t="shared" si="14"/>
        <v>0</v>
      </c>
      <c r="H15" s="23">
        <f t="shared" si="15"/>
        <v>0</v>
      </c>
      <c r="I15" s="23">
        <f t="shared" si="16"/>
        <v>0</v>
      </c>
      <c r="J15" s="24"/>
      <c r="K15" s="24"/>
      <c r="L15" s="24"/>
      <c r="M15" s="24"/>
      <c r="N15" s="24"/>
      <c r="O15" s="24"/>
      <c r="P15" s="25"/>
      <c r="Q15" s="26"/>
      <c r="R15" s="24"/>
      <c r="S15" s="24">
        <v>15</v>
      </c>
      <c r="T15" s="24">
        <v>15</v>
      </c>
      <c r="U15" s="24"/>
      <c r="V15" s="24"/>
      <c r="W15" s="24"/>
      <c r="X15" s="25" t="s">
        <v>37</v>
      </c>
      <c r="Y15" s="26">
        <v>5</v>
      </c>
      <c r="Z15" s="24"/>
      <c r="AA15" s="24"/>
      <c r="AB15" s="24"/>
      <c r="AC15" s="24"/>
      <c r="AD15" s="24"/>
      <c r="AE15" s="24"/>
      <c r="AF15" s="25"/>
      <c r="AG15" s="26"/>
      <c r="AH15" s="24"/>
      <c r="AI15" s="24"/>
      <c r="AJ15" s="24"/>
      <c r="AK15" s="24"/>
      <c r="AL15" s="24"/>
      <c r="AM15" s="24"/>
      <c r="AN15" s="25"/>
      <c r="AO15" s="26"/>
    </row>
    <row r="16" spans="1:41">
      <c r="A16" s="31"/>
      <c r="B16" s="32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5"/>
    </row>
    <row r="17" spans="1:41" ht="30">
      <c r="A17" s="36" t="s">
        <v>31</v>
      </c>
      <c r="B17" s="37" t="s">
        <v>32</v>
      </c>
      <c r="C17" s="22">
        <f t="shared" ref="C17:O17" si="17">SUM(C18:C28)</f>
        <v>505</v>
      </c>
      <c r="D17" s="22">
        <f t="shared" si="17"/>
        <v>39</v>
      </c>
      <c r="E17" s="22">
        <f t="shared" si="17"/>
        <v>103</v>
      </c>
      <c r="F17" s="22">
        <f t="shared" si="17"/>
        <v>63</v>
      </c>
      <c r="G17" s="22">
        <f t="shared" si="17"/>
        <v>0</v>
      </c>
      <c r="H17" s="22">
        <f t="shared" si="17"/>
        <v>300</v>
      </c>
      <c r="I17" s="22">
        <f t="shared" si="17"/>
        <v>0</v>
      </c>
      <c r="J17" s="22">
        <f t="shared" si="17"/>
        <v>9</v>
      </c>
      <c r="K17" s="22">
        <f t="shared" si="17"/>
        <v>45</v>
      </c>
      <c r="L17" s="22">
        <f t="shared" si="17"/>
        <v>18</v>
      </c>
      <c r="M17" s="22">
        <f t="shared" si="17"/>
        <v>0</v>
      </c>
      <c r="N17" s="22">
        <f t="shared" si="17"/>
        <v>0</v>
      </c>
      <c r="O17" s="22">
        <f t="shared" si="17"/>
        <v>0</v>
      </c>
      <c r="P17" s="38">
        <f>COUNTIF(P18:P28,"E")</f>
        <v>1</v>
      </c>
      <c r="Q17" s="39">
        <f t="shared" ref="Q17" si="18">SUM(Q18:Q28)</f>
        <v>12</v>
      </c>
      <c r="R17" s="22">
        <f t="shared" ref="R17:W17" si="19">SUM(R18:R28)</f>
        <v>15</v>
      </c>
      <c r="S17" s="22">
        <f t="shared" si="19"/>
        <v>33</v>
      </c>
      <c r="T17" s="22">
        <f t="shared" si="19"/>
        <v>30</v>
      </c>
      <c r="U17" s="22">
        <f t="shared" si="19"/>
        <v>0</v>
      </c>
      <c r="V17" s="22">
        <f t="shared" si="19"/>
        <v>100</v>
      </c>
      <c r="W17" s="22">
        <f t="shared" si="19"/>
        <v>0</v>
      </c>
      <c r="X17" s="38">
        <f>COUNTIF(X18:X28,"E")</f>
        <v>1</v>
      </c>
      <c r="Y17" s="39">
        <f t="shared" ref="Y17" si="20">SUM(Y18:Y28)</f>
        <v>15</v>
      </c>
      <c r="Z17" s="22">
        <f t="shared" ref="Z17:AE17" si="21">SUM(Z18:Z28)</f>
        <v>15</v>
      </c>
      <c r="AA17" s="22">
        <f t="shared" si="21"/>
        <v>0</v>
      </c>
      <c r="AB17" s="22">
        <f t="shared" si="21"/>
        <v>0</v>
      </c>
      <c r="AC17" s="22">
        <f t="shared" si="21"/>
        <v>0</v>
      </c>
      <c r="AD17" s="22">
        <f t="shared" si="21"/>
        <v>100</v>
      </c>
      <c r="AE17" s="22">
        <f t="shared" si="21"/>
        <v>0</v>
      </c>
      <c r="AF17" s="38">
        <f>COUNTIF(AF18:AF28,"E")</f>
        <v>1</v>
      </c>
      <c r="AG17" s="39">
        <f t="shared" ref="AG17" si="22">SUM(AG18:AG28)</f>
        <v>8</v>
      </c>
      <c r="AH17" s="22">
        <f t="shared" ref="AH17:AM17" si="23">SUM(AH18:AH28)</f>
        <v>0</v>
      </c>
      <c r="AI17" s="22">
        <f t="shared" si="23"/>
        <v>25</v>
      </c>
      <c r="AJ17" s="22">
        <f t="shared" si="23"/>
        <v>15</v>
      </c>
      <c r="AK17" s="22">
        <f t="shared" si="23"/>
        <v>0</v>
      </c>
      <c r="AL17" s="22">
        <f t="shared" si="23"/>
        <v>100</v>
      </c>
      <c r="AM17" s="22">
        <f t="shared" si="23"/>
        <v>0</v>
      </c>
      <c r="AN17" s="38">
        <f>COUNTIF(AN18:AN28,"E")</f>
        <v>0</v>
      </c>
      <c r="AO17" s="39">
        <f>SUM(AO18:AO28)</f>
        <v>9</v>
      </c>
    </row>
    <row r="18" spans="1:41">
      <c r="A18" s="20">
        <v>1</v>
      </c>
      <c r="B18" s="21" t="s">
        <v>33</v>
      </c>
      <c r="C18" s="22">
        <f>D18+E18+F18+G18+H18+I18</f>
        <v>15</v>
      </c>
      <c r="D18" s="23">
        <f>SUM(J18+R18+Z18+AH18)</f>
        <v>15</v>
      </c>
      <c r="E18" s="23">
        <f t="shared" ref="E18:I18" si="24">SUM(K18+S18+AA18+AI18)</f>
        <v>0</v>
      </c>
      <c r="F18" s="23">
        <f t="shared" si="24"/>
        <v>0</v>
      </c>
      <c r="G18" s="23">
        <f t="shared" si="24"/>
        <v>0</v>
      </c>
      <c r="H18" s="23">
        <f t="shared" si="24"/>
        <v>0</v>
      </c>
      <c r="I18" s="23">
        <f t="shared" si="24"/>
        <v>0</v>
      </c>
      <c r="J18" s="24"/>
      <c r="K18" s="24"/>
      <c r="L18" s="24"/>
      <c r="M18" s="24"/>
      <c r="N18" s="24"/>
      <c r="O18" s="24"/>
      <c r="P18" s="25"/>
      <c r="Q18" s="26"/>
      <c r="R18" s="24"/>
      <c r="S18" s="24"/>
      <c r="T18" s="24"/>
      <c r="U18" s="24"/>
      <c r="V18" s="24"/>
      <c r="W18" s="24"/>
      <c r="X18" s="25"/>
      <c r="Y18" s="26"/>
      <c r="Z18" s="24">
        <v>15</v>
      </c>
      <c r="AA18" s="24"/>
      <c r="AB18" s="24"/>
      <c r="AC18" s="24"/>
      <c r="AD18" s="24"/>
      <c r="AE18" s="24"/>
      <c r="AF18" s="25" t="s">
        <v>24</v>
      </c>
      <c r="AG18" s="26">
        <v>4</v>
      </c>
      <c r="AH18" s="24"/>
      <c r="AI18" s="24"/>
      <c r="AJ18" s="24"/>
      <c r="AK18" s="24"/>
      <c r="AL18" s="24"/>
      <c r="AM18" s="24"/>
      <c r="AN18" s="25"/>
      <c r="AO18" s="26"/>
    </row>
    <row r="19" spans="1:41">
      <c r="A19" s="27">
        <v>2</v>
      </c>
      <c r="B19" s="28" t="s">
        <v>34</v>
      </c>
      <c r="C19" s="22">
        <f t="shared" ref="C19:C28" si="25">D19+E19+F19+G19+H19+I19</f>
        <v>24</v>
      </c>
      <c r="D19" s="23">
        <f t="shared" ref="D19:D28" si="26">SUM(J19+R19+Z19+AH19)</f>
        <v>9</v>
      </c>
      <c r="E19" s="23">
        <f t="shared" ref="E19:E28" si="27">SUM(K19+S19+AA19+AI19)</f>
        <v>15</v>
      </c>
      <c r="F19" s="23">
        <f t="shared" ref="F19:F28" si="28">SUM(L19+T19+AB19+AJ19)</f>
        <v>0</v>
      </c>
      <c r="G19" s="23">
        <f t="shared" ref="G19:G28" si="29">SUM(M19+U19+AC19+AK19)</f>
        <v>0</v>
      </c>
      <c r="H19" s="23">
        <f t="shared" ref="H19:H28" si="30">SUM(N19+V19+AD19+AL19)</f>
        <v>0</v>
      </c>
      <c r="I19" s="23">
        <f t="shared" ref="I19:I28" si="31">SUM(O19+W19+AE19+AM19)</f>
        <v>0</v>
      </c>
      <c r="J19" s="24">
        <v>9</v>
      </c>
      <c r="K19" s="24">
        <v>15</v>
      </c>
      <c r="L19" s="24"/>
      <c r="M19" s="24"/>
      <c r="N19" s="24"/>
      <c r="O19" s="24"/>
      <c r="P19" s="25" t="s">
        <v>35</v>
      </c>
      <c r="Q19" s="26">
        <v>4</v>
      </c>
      <c r="R19" s="24"/>
      <c r="S19" s="24"/>
      <c r="T19" s="24"/>
      <c r="U19" s="24"/>
      <c r="V19" s="24"/>
      <c r="W19" s="24"/>
      <c r="X19" s="25"/>
      <c r="Y19" s="26"/>
      <c r="Z19" s="24"/>
      <c r="AA19" s="24"/>
      <c r="AB19" s="24"/>
      <c r="AC19" s="24"/>
      <c r="AD19" s="24"/>
      <c r="AE19" s="24"/>
      <c r="AF19" s="25"/>
      <c r="AG19" s="26"/>
      <c r="AH19" s="24"/>
      <c r="AI19" s="24"/>
      <c r="AJ19" s="24"/>
      <c r="AK19" s="24"/>
      <c r="AL19" s="24"/>
      <c r="AM19" s="24"/>
      <c r="AN19" s="25"/>
      <c r="AO19" s="26"/>
    </row>
    <row r="20" spans="1:41">
      <c r="A20" s="20">
        <v>3</v>
      </c>
      <c r="B20" s="28" t="s">
        <v>36</v>
      </c>
      <c r="C20" s="22">
        <f t="shared" si="25"/>
        <v>15</v>
      </c>
      <c r="D20" s="23">
        <f t="shared" si="26"/>
        <v>0</v>
      </c>
      <c r="E20" s="23">
        <f t="shared" si="27"/>
        <v>15</v>
      </c>
      <c r="F20" s="23">
        <f t="shared" si="28"/>
        <v>0</v>
      </c>
      <c r="G20" s="23">
        <f t="shared" si="29"/>
        <v>0</v>
      </c>
      <c r="H20" s="23">
        <f t="shared" si="30"/>
        <v>0</v>
      </c>
      <c r="I20" s="23">
        <f t="shared" si="31"/>
        <v>0</v>
      </c>
      <c r="J20" s="24"/>
      <c r="K20" s="24"/>
      <c r="L20" s="24"/>
      <c r="M20" s="24"/>
      <c r="N20" s="24"/>
      <c r="O20" s="24"/>
      <c r="P20" s="25"/>
      <c r="Q20" s="26"/>
      <c r="R20" s="24"/>
      <c r="S20" s="24"/>
      <c r="T20" s="24"/>
      <c r="U20" s="24"/>
      <c r="V20" s="24"/>
      <c r="W20" s="24"/>
      <c r="X20" s="25"/>
      <c r="Y20" s="26"/>
      <c r="Z20" s="24"/>
      <c r="AA20" s="24"/>
      <c r="AB20" s="24"/>
      <c r="AC20" s="24"/>
      <c r="AD20" s="24"/>
      <c r="AE20" s="24"/>
      <c r="AF20" s="25"/>
      <c r="AG20" s="26"/>
      <c r="AH20" s="24"/>
      <c r="AI20" s="24">
        <v>15</v>
      </c>
      <c r="AJ20" s="24"/>
      <c r="AK20" s="24"/>
      <c r="AL20" s="24"/>
      <c r="AM20" s="24"/>
      <c r="AN20" s="25" t="s">
        <v>37</v>
      </c>
      <c r="AO20" s="26">
        <v>3</v>
      </c>
    </row>
    <row r="21" spans="1:41">
      <c r="A21" s="27">
        <v>4</v>
      </c>
      <c r="B21" s="28" t="s">
        <v>38</v>
      </c>
      <c r="C21" s="22">
        <f t="shared" si="25"/>
        <v>30</v>
      </c>
      <c r="D21" s="23">
        <f t="shared" si="26"/>
        <v>0</v>
      </c>
      <c r="E21" s="23">
        <f t="shared" si="27"/>
        <v>18</v>
      </c>
      <c r="F21" s="23">
        <f t="shared" si="28"/>
        <v>12</v>
      </c>
      <c r="G21" s="23">
        <f t="shared" si="29"/>
        <v>0</v>
      </c>
      <c r="H21" s="23">
        <f t="shared" si="30"/>
        <v>0</v>
      </c>
      <c r="I21" s="23">
        <f t="shared" si="31"/>
        <v>0</v>
      </c>
      <c r="J21" s="24"/>
      <c r="K21" s="24"/>
      <c r="L21" s="24"/>
      <c r="M21" s="24"/>
      <c r="N21" s="24"/>
      <c r="O21" s="24"/>
      <c r="P21" s="25"/>
      <c r="Q21" s="26"/>
      <c r="R21" s="24"/>
      <c r="S21" s="24">
        <v>18</v>
      </c>
      <c r="T21" s="24">
        <v>12</v>
      </c>
      <c r="U21" s="24"/>
      <c r="V21" s="24"/>
      <c r="W21" s="24"/>
      <c r="X21" s="25" t="s">
        <v>37</v>
      </c>
      <c r="Y21" s="26">
        <v>3</v>
      </c>
      <c r="Z21" s="24"/>
      <c r="AA21" s="24"/>
      <c r="AB21" s="24"/>
      <c r="AC21" s="24"/>
      <c r="AD21" s="24"/>
      <c r="AE21" s="24"/>
      <c r="AF21" s="25"/>
      <c r="AG21" s="26"/>
      <c r="AH21" s="24"/>
      <c r="AI21" s="24"/>
      <c r="AJ21" s="24"/>
      <c r="AK21" s="24"/>
      <c r="AL21" s="24"/>
      <c r="AM21" s="24"/>
      <c r="AN21" s="25"/>
      <c r="AO21" s="26"/>
    </row>
    <row r="22" spans="1:41">
      <c r="A22" s="20">
        <v>5</v>
      </c>
      <c r="B22" s="40" t="s">
        <v>39</v>
      </c>
      <c r="C22" s="22">
        <f t="shared" si="25"/>
        <v>15</v>
      </c>
      <c r="D22" s="23">
        <f t="shared" si="26"/>
        <v>0</v>
      </c>
      <c r="E22" s="23">
        <f t="shared" si="27"/>
        <v>15</v>
      </c>
      <c r="F22" s="23">
        <f t="shared" si="28"/>
        <v>0</v>
      </c>
      <c r="G22" s="23">
        <f t="shared" si="29"/>
        <v>0</v>
      </c>
      <c r="H22" s="23">
        <f t="shared" si="30"/>
        <v>0</v>
      </c>
      <c r="I22" s="23">
        <f t="shared" si="31"/>
        <v>0</v>
      </c>
      <c r="J22" s="41"/>
      <c r="K22" s="24">
        <v>15</v>
      </c>
      <c r="L22" s="24"/>
      <c r="M22" s="24"/>
      <c r="N22" s="24"/>
      <c r="O22" s="24"/>
      <c r="P22" s="25" t="s">
        <v>24</v>
      </c>
      <c r="Q22" s="26">
        <v>4</v>
      </c>
      <c r="R22" s="24"/>
      <c r="S22" s="24"/>
      <c r="T22" s="24"/>
      <c r="U22" s="24"/>
      <c r="V22" s="24"/>
      <c r="W22" s="24"/>
      <c r="X22" s="25"/>
      <c r="Y22" s="26"/>
      <c r="Z22" s="24"/>
      <c r="AA22" s="24"/>
      <c r="AB22" s="24"/>
      <c r="AC22" s="24"/>
      <c r="AD22" s="24"/>
      <c r="AE22" s="24"/>
      <c r="AF22" s="25"/>
      <c r="AG22" s="26"/>
      <c r="AH22" s="24"/>
      <c r="AI22" s="24"/>
      <c r="AJ22" s="24"/>
      <c r="AK22" s="24"/>
      <c r="AL22" s="24"/>
      <c r="AM22" s="24"/>
      <c r="AN22" s="25"/>
      <c r="AO22" s="26"/>
    </row>
    <row r="23" spans="1:41">
      <c r="A23" s="27">
        <v>6</v>
      </c>
      <c r="B23" s="42" t="s">
        <v>40</v>
      </c>
      <c r="C23" s="22">
        <f t="shared" si="25"/>
        <v>15</v>
      </c>
      <c r="D23" s="23">
        <f t="shared" si="26"/>
        <v>0</v>
      </c>
      <c r="E23" s="23">
        <f t="shared" si="27"/>
        <v>15</v>
      </c>
      <c r="F23" s="23">
        <f t="shared" si="28"/>
        <v>0</v>
      </c>
      <c r="G23" s="23">
        <f t="shared" si="29"/>
        <v>0</v>
      </c>
      <c r="H23" s="23">
        <f t="shared" si="30"/>
        <v>0</v>
      </c>
      <c r="I23" s="23">
        <f t="shared" si="31"/>
        <v>0</v>
      </c>
      <c r="J23" s="41"/>
      <c r="K23" s="24"/>
      <c r="L23" s="24"/>
      <c r="M23" s="24"/>
      <c r="N23" s="24"/>
      <c r="O23" s="24"/>
      <c r="P23" s="25"/>
      <c r="Q23" s="26"/>
      <c r="R23" s="24"/>
      <c r="S23" s="24">
        <v>15</v>
      </c>
      <c r="T23" s="24"/>
      <c r="U23" s="24"/>
      <c r="V23" s="24"/>
      <c r="W23" s="24"/>
      <c r="X23" s="25" t="s">
        <v>37</v>
      </c>
      <c r="Y23" s="26">
        <v>3</v>
      </c>
      <c r="Z23" s="24"/>
      <c r="AA23" s="24"/>
      <c r="AB23" s="24"/>
      <c r="AC23" s="24"/>
      <c r="AD23" s="24"/>
      <c r="AE23" s="24"/>
      <c r="AF23" s="25"/>
      <c r="AG23" s="26"/>
      <c r="AH23" s="24"/>
      <c r="AI23" s="24"/>
      <c r="AJ23" s="24"/>
      <c r="AK23" s="24"/>
      <c r="AL23" s="24"/>
      <c r="AM23" s="24"/>
      <c r="AN23" s="25"/>
      <c r="AO23" s="26"/>
    </row>
    <row r="24" spans="1:41">
      <c r="A24" s="43">
        <v>7</v>
      </c>
      <c r="B24" s="44" t="s">
        <v>41</v>
      </c>
      <c r="C24" s="22">
        <f t="shared" si="25"/>
        <v>15</v>
      </c>
      <c r="D24" s="23">
        <f t="shared" si="26"/>
        <v>15</v>
      </c>
      <c r="E24" s="23">
        <f t="shared" si="27"/>
        <v>0</v>
      </c>
      <c r="F24" s="23">
        <f t="shared" si="28"/>
        <v>0</v>
      </c>
      <c r="G24" s="23">
        <f t="shared" si="29"/>
        <v>0</v>
      </c>
      <c r="H24" s="23">
        <f t="shared" si="30"/>
        <v>0</v>
      </c>
      <c r="I24" s="23">
        <f t="shared" si="31"/>
        <v>0</v>
      </c>
      <c r="J24" s="41"/>
      <c r="K24" s="24"/>
      <c r="L24" s="24"/>
      <c r="M24" s="24"/>
      <c r="N24" s="24"/>
      <c r="O24" s="24"/>
      <c r="P24" s="25"/>
      <c r="Q24" s="26"/>
      <c r="R24" s="24">
        <v>15</v>
      </c>
      <c r="S24" s="24"/>
      <c r="T24" s="24"/>
      <c r="U24" s="24"/>
      <c r="V24" s="24"/>
      <c r="W24" s="24"/>
      <c r="X24" s="25" t="s">
        <v>24</v>
      </c>
      <c r="Y24" s="26">
        <v>3</v>
      </c>
      <c r="Z24" s="24"/>
      <c r="AA24" s="24"/>
      <c r="AB24" s="24"/>
      <c r="AC24" s="24"/>
      <c r="AD24" s="24"/>
      <c r="AE24" s="24"/>
      <c r="AF24" s="25"/>
      <c r="AG24" s="26"/>
      <c r="AH24" s="24"/>
      <c r="AI24" s="24"/>
      <c r="AJ24" s="24"/>
      <c r="AK24" s="24"/>
      <c r="AL24" s="24"/>
      <c r="AM24" s="24"/>
      <c r="AN24" s="25"/>
      <c r="AO24" s="26"/>
    </row>
    <row r="25" spans="1:41" ht="29.25">
      <c r="A25" s="43">
        <v>8</v>
      </c>
      <c r="B25" s="73" t="s">
        <v>42</v>
      </c>
      <c r="C25" s="22">
        <f t="shared" si="25"/>
        <v>15</v>
      </c>
      <c r="D25" s="23">
        <f t="shared" si="26"/>
        <v>0</v>
      </c>
      <c r="E25" s="23">
        <f t="shared" si="27"/>
        <v>15</v>
      </c>
      <c r="F25" s="23">
        <f t="shared" si="28"/>
        <v>0</v>
      </c>
      <c r="G25" s="23">
        <f t="shared" si="29"/>
        <v>0</v>
      </c>
      <c r="H25" s="23">
        <f t="shared" si="30"/>
        <v>0</v>
      </c>
      <c r="I25" s="23">
        <f t="shared" si="31"/>
        <v>0</v>
      </c>
      <c r="J25" s="41"/>
      <c r="K25" s="24">
        <v>15</v>
      </c>
      <c r="L25" s="24"/>
      <c r="M25" s="24"/>
      <c r="N25" s="24"/>
      <c r="O25" s="24"/>
      <c r="P25" s="25" t="s">
        <v>37</v>
      </c>
      <c r="Q25" s="26">
        <v>2</v>
      </c>
      <c r="R25" s="24"/>
      <c r="S25" s="24"/>
      <c r="T25" s="24"/>
      <c r="U25" s="24"/>
      <c r="V25" s="24"/>
      <c r="W25" s="24"/>
      <c r="X25" s="25"/>
      <c r="Y25" s="26"/>
      <c r="Z25" s="24"/>
      <c r="AA25" s="24"/>
      <c r="AB25" s="24"/>
      <c r="AC25" s="24"/>
      <c r="AD25" s="24"/>
      <c r="AE25" s="24"/>
      <c r="AF25" s="25"/>
      <c r="AG25" s="26"/>
      <c r="AH25" s="24"/>
      <c r="AI25" s="24"/>
      <c r="AJ25" s="24"/>
      <c r="AK25" s="24"/>
      <c r="AL25" s="24"/>
      <c r="AM25" s="24"/>
      <c r="AN25" s="25"/>
      <c r="AO25" s="26"/>
    </row>
    <row r="26" spans="1:41">
      <c r="A26" s="43">
        <v>9</v>
      </c>
      <c r="B26" s="42" t="s">
        <v>43</v>
      </c>
      <c r="C26" s="22">
        <f t="shared" si="25"/>
        <v>36</v>
      </c>
      <c r="D26" s="23">
        <f t="shared" si="26"/>
        <v>0</v>
      </c>
      <c r="E26" s="23">
        <f t="shared" si="27"/>
        <v>0</v>
      </c>
      <c r="F26" s="23">
        <f t="shared" si="28"/>
        <v>36</v>
      </c>
      <c r="G26" s="23">
        <f t="shared" si="29"/>
        <v>0</v>
      </c>
      <c r="H26" s="23">
        <f t="shared" si="30"/>
        <v>0</v>
      </c>
      <c r="I26" s="23">
        <f t="shared" si="31"/>
        <v>0</v>
      </c>
      <c r="J26" s="41"/>
      <c r="K26" s="24"/>
      <c r="L26" s="24">
        <v>18</v>
      </c>
      <c r="M26" s="24"/>
      <c r="N26" s="24"/>
      <c r="O26" s="24"/>
      <c r="P26" s="25" t="s">
        <v>37</v>
      </c>
      <c r="Q26" s="26">
        <v>2</v>
      </c>
      <c r="R26" s="24"/>
      <c r="S26" s="24"/>
      <c r="T26" s="24">
        <v>18</v>
      </c>
      <c r="U26" s="24"/>
      <c r="V26" s="24"/>
      <c r="W26" s="24"/>
      <c r="X26" s="25" t="s">
        <v>37</v>
      </c>
      <c r="Y26" s="26">
        <v>2</v>
      </c>
      <c r="Z26" s="24"/>
      <c r="AA26" s="24"/>
      <c r="AB26" s="24"/>
      <c r="AC26" s="24"/>
      <c r="AD26" s="24"/>
      <c r="AE26" s="24"/>
      <c r="AF26" s="25"/>
      <c r="AG26" s="26"/>
      <c r="AH26" s="24"/>
      <c r="AI26" s="24"/>
      <c r="AJ26" s="24"/>
      <c r="AK26" s="24"/>
      <c r="AL26" s="24"/>
      <c r="AM26" s="24"/>
      <c r="AN26" s="25"/>
      <c r="AO26" s="26"/>
    </row>
    <row r="27" spans="1:41" ht="29.25">
      <c r="A27" s="43">
        <v>10</v>
      </c>
      <c r="B27" s="73" t="s">
        <v>44</v>
      </c>
      <c r="C27" s="22">
        <f t="shared" si="25"/>
        <v>25</v>
      </c>
      <c r="D27" s="23">
        <f t="shared" si="26"/>
        <v>0</v>
      </c>
      <c r="E27" s="23">
        <f t="shared" si="27"/>
        <v>10</v>
      </c>
      <c r="F27" s="23">
        <f t="shared" si="28"/>
        <v>15</v>
      </c>
      <c r="G27" s="23">
        <f t="shared" si="29"/>
        <v>0</v>
      </c>
      <c r="H27" s="23">
        <f t="shared" si="30"/>
        <v>0</v>
      </c>
      <c r="I27" s="23">
        <f t="shared" si="31"/>
        <v>0</v>
      </c>
      <c r="J27" s="41"/>
      <c r="K27" s="24"/>
      <c r="L27" s="24"/>
      <c r="M27" s="24"/>
      <c r="N27" s="24"/>
      <c r="O27" s="24"/>
      <c r="P27" s="25"/>
      <c r="Q27" s="26"/>
      <c r="R27" s="24"/>
      <c r="S27" s="24"/>
      <c r="T27" s="24"/>
      <c r="U27" s="24"/>
      <c r="V27" s="24"/>
      <c r="W27" s="24"/>
      <c r="X27" s="25"/>
      <c r="Y27" s="26"/>
      <c r="Z27" s="24"/>
      <c r="AA27" s="24"/>
      <c r="AB27" s="24"/>
      <c r="AC27" s="24"/>
      <c r="AD27" s="24"/>
      <c r="AE27" s="24"/>
      <c r="AF27" s="25"/>
      <c r="AG27" s="26"/>
      <c r="AH27" s="24"/>
      <c r="AI27" s="24">
        <v>10</v>
      </c>
      <c r="AJ27" s="24">
        <v>15</v>
      </c>
      <c r="AK27" s="24"/>
      <c r="AL27" s="24"/>
      <c r="AM27" s="24"/>
      <c r="AN27" s="25" t="s">
        <v>45</v>
      </c>
      <c r="AO27" s="26">
        <v>2</v>
      </c>
    </row>
    <row r="28" spans="1:41" ht="28.5">
      <c r="A28" s="43">
        <v>11</v>
      </c>
      <c r="B28" s="45" t="s">
        <v>46</v>
      </c>
      <c r="C28" s="22">
        <f t="shared" si="25"/>
        <v>300</v>
      </c>
      <c r="D28" s="23">
        <f t="shared" si="26"/>
        <v>0</v>
      </c>
      <c r="E28" s="23">
        <f t="shared" si="27"/>
        <v>0</v>
      </c>
      <c r="F28" s="23">
        <f t="shared" si="28"/>
        <v>0</v>
      </c>
      <c r="G28" s="23">
        <f t="shared" si="29"/>
        <v>0</v>
      </c>
      <c r="H28" s="23">
        <f t="shared" si="30"/>
        <v>300</v>
      </c>
      <c r="I28" s="23">
        <f t="shared" si="31"/>
        <v>0</v>
      </c>
      <c r="J28" s="24"/>
      <c r="K28" s="24"/>
      <c r="L28" s="24"/>
      <c r="M28" s="24"/>
      <c r="N28" s="24"/>
      <c r="O28" s="24"/>
      <c r="P28" s="25"/>
      <c r="Q28" s="26"/>
      <c r="R28" s="24"/>
      <c r="S28" s="24"/>
      <c r="T28" s="24"/>
      <c r="U28" s="24"/>
      <c r="V28" s="24">
        <v>100</v>
      </c>
      <c r="W28" s="24"/>
      <c r="X28" s="25" t="s">
        <v>37</v>
      </c>
      <c r="Y28" s="26">
        <v>4</v>
      </c>
      <c r="Z28" s="24"/>
      <c r="AA28" s="24"/>
      <c r="AB28" s="24"/>
      <c r="AC28" s="24"/>
      <c r="AD28" s="24">
        <v>100</v>
      </c>
      <c r="AE28" s="24"/>
      <c r="AF28" s="25" t="s">
        <v>47</v>
      </c>
      <c r="AG28" s="26">
        <v>4</v>
      </c>
      <c r="AH28" s="24"/>
      <c r="AI28" s="24"/>
      <c r="AJ28" s="24"/>
      <c r="AK28" s="24"/>
      <c r="AL28" s="24">
        <v>100</v>
      </c>
      <c r="AM28" s="24"/>
      <c r="AN28" s="25" t="s">
        <v>37</v>
      </c>
      <c r="AO28" s="26">
        <v>4</v>
      </c>
    </row>
    <row r="29" spans="1:41">
      <c r="A29" s="31"/>
      <c r="B29" s="32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5"/>
    </row>
    <row r="30" spans="1:41">
      <c r="A30" s="31"/>
      <c r="B30" s="46"/>
      <c r="C30" s="47"/>
      <c r="D30" s="48"/>
      <c r="E30" s="48"/>
      <c r="F30" s="48"/>
      <c r="G30" s="48"/>
      <c r="H30" s="48"/>
      <c r="I30" s="48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50"/>
    </row>
    <row r="31" spans="1:41" ht="60">
      <c r="A31" s="51" t="s">
        <v>48</v>
      </c>
      <c r="B31" s="52" t="s">
        <v>49</v>
      </c>
      <c r="C31" s="53">
        <f t="shared" ref="C31:O31" si="32">SUM(C32:C42)</f>
        <v>445</v>
      </c>
      <c r="D31" s="22">
        <f t="shared" si="32"/>
        <v>0</v>
      </c>
      <c r="E31" s="22">
        <f t="shared" si="32"/>
        <v>220</v>
      </c>
      <c r="F31" s="22">
        <f t="shared" si="32"/>
        <v>135</v>
      </c>
      <c r="G31" s="22">
        <f t="shared" si="32"/>
        <v>90</v>
      </c>
      <c r="H31" s="22">
        <f t="shared" si="32"/>
        <v>0</v>
      </c>
      <c r="I31" s="22">
        <f t="shared" si="32"/>
        <v>0</v>
      </c>
      <c r="J31" s="22">
        <f t="shared" si="32"/>
        <v>0</v>
      </c>
      <c r="K31" s="22">
        <f t="shared" si="32"/>
        <v>45</v>
      </c>
      <c r="L31" s="22">
        <f t="shared" si="32"/>
        <v>45</v>
      </c>
      <c r="M31" s="22">
        <f t="shared" si="32"/>
        <v>0</v>
      </c>
      <c r="N31" s="22">
        <f t="shared" si="32"/>
        <v>0</v>
      </c>
      <c r="O31" s="22">
        <f t="shared" si="32"/>
        <v>0</v>
      </c>
      <c r="P31" s="38">
        <f>COUNTIF(P32:P42,"E")</f>
        <v>0</v>
      </c>
      <c r="Q31" s="39">
        <f t="shared" ref="Q31" si="33">SUM(Q32:Q42)</f>
        <v>10</v>
      </c>
      <c r="R31" s="22">
        <f t="shared" ref="R31:W31" si="34">SUM(R32:R42)</f>
        <v>0</v>
      </c>
      <c r="S31" s="22">
        <f t="shared" si="34"/>
        <v>30</v>
      </c>
      <c r="T31" s="22">
        <f t="shared" si="34"/>
        <v>15</v>
      </c>
      <c r="U31" s="22">
        <f t="shared" si="34"/>
        <v>30</v>
      </c>
      <c r="V31" s="22">
        <f t="shared" si="34"/>
        <v>0</v>
      </c>
      <c r="W31" s="22">
        <f t="shared" si="34"/>
        <v>0</v>
      </c>
      <c r="X31" s="38">
        <f>COUNTIF(X32:X42,"E")</f>
        <v>0</v>
      </c>
      <c r="Y31" s="39">
        <f t="shared" ref="Y31" si="35">SUM(Y32:Y42)</f>
        <v>8</v>
      </c>
      <c r="Z31" s="22">
        <f t="shared" ref="Z31:AE31" si="36">SUM(Z32:Z42)</f>
        <v>0</v>
      </c>
      <c r="AA31" s="22">
        <f t="shared" si="36"/>
        <v>90</v>
      </c>
      <c r="AB31" s="22">
        <f t="shared" si="36"/>
        <v>30</v>
      </c>
      <c r="AC31" s="22">
        <f t="shared" si="36"/>
        <v>30</v>
      </c>
      <c r="AD31" s="22">
        <f t="shared" si="36"/>
        <v>0</v>
      </c>
      <c r="AE31" s="22">
        <f t="shared" si="36"/>
        <v>0</v>
      </c>
      <c r="AF31" s="38">
        <f>COUNTIF(AF32:AF42,"E")</f>
        <v>0</v>
      </c>
      <c r="AG31" s="39">
        <f t="shared" ref="AG31" si="37">SUM(AG32:AG42)</f>
        <v>21</v>
      </c>
      <c r="AH31" s="22">
        <f t="shared" ref="AH31:AM31" si="38">SUM(AH32:AH42)</f>
        <v>0</v>
      </c>
      <c r="AI31" s="22">
        <f t="shared" si="38"/>
        <v>55</v>
      </c>
      <c r="AJ31" s="22">
        <f t="shared" si="38"/>
        <v>45</v>
      </c>
      <c r="AK31" s="22">
        <f t="shared" si="38"/>
        <v>30</v>
      </c>
      <c r="AL31" s="22">
        <f t="shared" si="38"/>
        <v>0</v>
      </c>
      <c r="AM31" s="22">
        <f t="shared" si="38"/>
        <v>0</v>
      </c>
      <c r="AN31" s="38">
        <f>COUNTIF(AN32:AN42,"E")</f>
        <v>0</v>
      </c>
      <c r="AO31" s="39">
        <f t="shared" ref="AO31" si="39">SUM(AO32:AO42)</f>
        <v>13</v>
      </c>
    </row>
    <row r="32" spans="1:41">
      <c r="A32" s="54">
        <v>1</v>
      </c>
      <c r="B32" s="55" t="s">
        <v>50</v>
      </c>
      <c r="C32" s="53">
        <f>D32+E32+F32+G32+H32+I32</f>
        <v>30</v>
      </c>
      <c r="D32" s="23">
        <f t="shared" ref="D32:I32" si="40">SUM(J32+R32+Z32+AH32)</f>
        <v>0</v>
      </c>
      <c r="E32" s="23">
        <f t="shared" si="40"/>
        <v>30</v>
      </c>
      <c r="F32" s="23">
        <f t="shared" si="40"/>
        <v>0</v>
      </c>
      <c r="G32" s="23">
        <f t="shared" si="40"/>
        <v>0</v>
      </c>
      <c r="H32" s="23">
        <f t="shared" si="40"/>
        <v>0</v>
      </c>
      <c r="I32" s="23">
        <f t="shared" si="40"/>
        <v>0</v>
      </c>
      <c r="J32" s="24"/>
      <c r="K32" s="24"/>
      <c r="L32" s="24"/>
      <c r="M32" s="24"/>
      <c r="N32" s="24"/>
      <c r="O32" s="24"/>
      <c r="P32" s="25"/>
      <c r="Q32" s="26"/>
      <c r="R32" s="24"/>
      <c r="S32" s="24"/>
      <c r="T32" s="24"/>
      <c r="U32" s="24"/>
      <c r="V32" s="24"/>
      <c r="W32" s="24"/>
      <c r="X32" s="25"/>
      <c r="Y32" s="26"/>
      <c r="Z32" s="41"/>
      <c r="AA32" s="41">
        <v>30</v>
      </c>
      <c r="AB32" s="41"/>
      <c r="AC32" s="41"/>
      <c r="AD32" s="41"/>
      <c r="AE32" s="41"/>
      <c r="AF32" s="25" t="s">
        <v>35</v>
      </c>
      <c r="AG32" s="26">
        <v>5</v>
      </c>
      <c r="AH32" s="24"/>
      <c r="AI32" s="24"/>
      <c r="AJ32" s="24"/>
      <c r="AK32" s="24"/>
      <c r="AL32" s="24"/>
      <c r="AM32" s="24"/>
      <c r="AN32" s="25"/>
      <c r="AO32" s="26"/>
    </row>
    <row r="33" spans="1:41">
      <c r="A33" s="54">
        <v>2</v>
      </c>
      <c r="B33" s="55" t="s">
        <v>51</v>
      </c>
      <c r="C33" s="53">
        <f t="shared" ref="C33:C42" si="41">D33+E33+F33+G33+H33+I33</f>
        <v>30</v>
      </c>
      <c r="D33" s="23">
        <f t="shared" ref="D33:D42" si="42">SUM(J33+R33+Z33+AH33)</f>
        <v>0</v>
      </c>
      <c r="E33" s="23">
        <f t="shared" ref="E33:E42" si="43">SUM(K33+S33+AA33+AI33)</f>
        <v>30</v>
      </c>
      <c r="F33" s="23">
        <f t="shared" ref="F33:F42" si="44">SUM(L33+T33+AB33+AJ33)</f>
        <v>0</v>
      </c>
      <c r="G33" s="23">
        <f t="shared" ref="G33:G42" si="45">SUM(M33+U33+AC33+AK33)</f>
        <v>0</v>
      </c>
      <c r="H33" s="23">
        <f t="shared" ref="H33:H42" si="46">SUM(N33+V33+AD33+AL33)</f>
        <v>0</v>
      </c>
      <c r="I33" s="23">
        <f t="shared" ref="I33:I42" si="47">SUM(O33+W33+AE33+AM33)</f>
        <v>0</v>
      </c>
      <c r="J33" s="24"/>
      <c r="K33" s="24"/>
      <c r="L33" s="24"/>
      <c r="M33" s="24"/>
      <c r="N33" s="24"/>
      <c r="O33" s="24"/>
      <c r="P33" s="25"/>
      <c r="Q33" s="26"/>
      <c r="R33" s="24"/>
      <c r="S33" s="24"/>
      <c r="T33" s="24"/>
      <c r="U33" s="24"/>
      <c r="V33" s="24"/>
      <c r="W33" s="24"/>
      <c r="X33" s="25"/>
      <c r="Y33" s="26"/>
      <c r="Z33" s="41"/>
      <c r="AA33" s="41">
        <v>30</v>
      </c>
      <c r="AB33" s="41"/>
      <c r="AC33" s="41"/>
      <c r="AD33" s="41"/>
      <c r="AE33" s="41"/>
      <c r="AF33" s="25" t="s">
        <v>30</v>
      </c>
      <c r="AG33" s="26">
        <v>4</v>
      </c>
      <c r="AH33" s="24"/>
      <c r="AI33" s="24"/>
      <c r="AJ33" s="24"/>
      <c r="AK33" s="24"/>
      <c r="AL33" s="24"/>
      <c r="AM33" s="24"/>
      <c r="AN33" s="25"/>
      <c r="AO33" s="26"/>
    </row>
    <row r="34" spans="1:41" ht="43.5">
      <c r="A34" s="54">
        <v>3</v>
      </c>
      <c r="B34" s="55" t="s">
        <v>52</v>
      </c>
      <c r="C34" s="53">
        <f t="shared" si="41"/>
        <v>30</v>
      </c>
      <c r="D34" s="23">
        <f t="shared" si="42"/>
        <v>0</v>
      </c>
      <c r="E34" s="23">
        <f t="shared" si="43"/>
        <v>15</v>
      </c>
      <c r="F34" s="23">
        <f t="shared" si="44"/>
        <v>15</v>
      </c>
      <c r="G34" s="23">
        <f t="shared" si="45"/>
        <v>0</v>
      </c>
      <c r="H34" s="23">
        <f t="shared" si="46"/>
        <v>0</v>
      </c>
      <c r="I34" s="23">
        <f t="shared" si="47"/>
        <v>0</v>
      </c>
      <c r="J34" s="24"/>
      <c r="K34" s="24"/>
      <c r="L34" s="24"/>
      <c r="M34" s="24"/>
      <c r="N34" s="24"/>
      <c r="O34" s="24"/>
      <c r="P34" s="25"/>
      <c r="Q34" s="26"/>
      <c r="R34" s="24"/>
      <c r="S34" s="24"/>
      <c r="T34" s="24"/>
      <c r="U34" s="24"/>
      <c r="V34" s="24"/>
      <c r="W34" s="24"/>
      <c r="X34" s="25"/>
      <c r="Y34" s="26"/>
      <c r="Z34" s="41"/>
      <c r="AA34" s="41"/>
      <c r="AB34" s="41"/>
      <c r="AC34" s="41"/>
      <c r="AD34" s="41"/>
      <c r="AE34" s="41"/>
      <c r="AF34" s="25"/>
      <c r="AG34" s="26"/>
      <c r="AH34" s="24"/>
      <c r="AI34" s="24">
        <v>15</v>
      </c>
      <c r="AJ34" s="24">
        <v>15</v>
      </c>
      <c r="AK34" s="24"/>
      <c r="AL34" s="24"/>
      <c r="AM34" s="24"/>
      <c r="AN34" s="25" t="s">
        <v>47</v>
      </c>
      <c r="AO34" s="26">
        <v>4</v>
      </c>
    </row>
    <row r="35" spans="1:41" ht="43.5">
      <c r="A35" s="54">
        <v>4</v>
      </c>
      <c r="B35" s="55" t="s">
        <v>53</v>
      </c>
      <c r="C35" s="53">
        <f t="shared" si="41"/>
        <v>30</v>
      </c>
      <c r="D35" s="23">
        <f t="shared" si="42"/>
        <v>0</v>
      </c>
      <c r="E35" s="23">
        <f t="shared" si="43"/>
        <v>15</v>
      </c>
      <c r="F35" s="23">
        <f t="shared" si="44"/>
        <v>15</v>
      </c>
      <c r="G35" s="23">
        <f t="shared" si="45"/>
        <v>0</v>
      </c>
      <c r="H35" s="23">
        <f t="shared" si="46"/>
        <v>0</v>
      </c>
      <c r="I35" s="23">
        <f t="shared" si="47"/>
        <v>0</v>
      </c>
      <c r="J35" s="24"/>
      <c r="K35" s="24"/>
      <c r="L35" s="24"/>
      <c r="M35" s="24"/>
      <c r="N35" s="24"/>
      <c r="O35" s="24"/>
      <c r="P35" s="25"/>
      <c r="Q35" s="26"/>
      <c r="R35" s="24"/>
      <c r="S35" s="24"/>
      <c r="T35" s="24"/>
      <c r="U35" s="24"/>
      <c r="V35" s="24"/>
      <c r="W35" s="24"/>
      <c r="X35" s="25"/>
      <c r="Y35" s="26"/>
      <c r="Z35" s="41"/>
      <c r="AA35" s="41">
        <v>15</v>
      </c>
      <c r="AB35" s="41">
        <v>15</v>
      </c>
      <c r="AC35" s="41"/>
      <c r="AD35" s="41"/>
      <c r="AE35" s="41"/>
      <c r="AF35" s="25" t="s">
        <v>35</v>
      </c>
      <c r="AG35" s="26">
        <v>6</v>
      </c>
      <c r="AH35" s="24"/>
      <c r="AI35" s="24"/>
      <c r="AJ35" s="24"/>
      <c r="AK35" s="24"/>
      <c r="AL35" s="24"/>
      <c r="AM35" s="24"/>
      <c r="AN35" s="25"/>
      <c r="AO35" s="26"/>
    </row>
    <row r="36" spans="1:41">
      <c r="A36" s="54">
        <v>5</v>
      </c>
      <c r="B36" s="55" t="s">
        <v>54</v>
      </c>
      <c r="C36" s="53">
        <f t="shared" si="41"/>
        <v>45</v>
      </c>
      <c r="D36" s="23">
        <f t="shared" si="42"/>
        <v>0</v>
      </c>
      <c r="E36" s="23">
        <f t="shared" si="43"/>
        <v>30</v>
      </c>
      <c r="F36" s="23">
        <f t="shared" si="44"/>
        <v>15</v>
      </c>
      <c r="G36" s="23">
        <f t="shared" si="45"/>
        <v>0</v>
      </c>
      <c r="H36" s="23">
        <f t="shared" si="46"/>
        <v>0</v>
      </c>
      <c r="I36" s="23">
        <f t="shared" si="47"/>
        <v>0</v>
      </c>
      <c r="J36" s="24"/>
      <c r="K36" s="24">
        <v>30</v>
      </c>
      <c r="L36" s="24">
        <v>15</v>
      </c>
      <c r="M36" s="24"/>
      <c r="N36" s="24"/>
      <c r="O36" s="24"/>
      <c r="P36" s="25" t="s">
        <v>37</v>
      </c>
      <c r="Q36" s="26">
        <v>4</v>
      </c>
      <c r="R36" s="24"/>
      <c r="S36" s="24"/>
      <c r="T36" s="24"/>
      <c r="U36" s="24"/>
      <c r="V36" s="24"/>
      <c r="W36" s="24"/>
      <c r="X36" s="25"/>
      <c r="Y36" s="26"/>
      <c r="Z36" s="41"/>
      <c r="AA36" s="41"/>
      <c r="AB36" s="41"/>
      <c r="AC36" s="41"/>
      <c r="AD36" s="41"/>
      <c r="AE36" s="41"/>
      <c r="AF36" s="25"/>
      <c r="AG36" s="26"/>
      <c r="AH36" s="24"/>
      <c r="AI36" s="24"/>
      <c r="AJ36" s="24"/>
      <c r="AK36" s="24"/>
      <c r="AL36" s="24"/>
      <c r="AM36" s="24"/>
      <c r="AN36" s="25"/>
      <c r="AO36" s="26"/>
    </row>
    <row r="37" spans="1:41" ht="29.25">
      <c r="A37" s="54">
        <v>6</v>
      </c>
      <c r="B37" s="56" t="s">
        <v>55</v>
      </c>
      <c r="C37" s="53">
        <f t="shared" si="41"/>
        <v>30</v>
      </c>
      <c r="D37" s="23">
        <f t="shared" si="42"/>
        <v>0</v>
      </c>
      <c r="E37" s="23">
        <f t="shared" si="43"/>
        <v>15</v>
      </c>
      <c r="F37" s="23">
        <f t="shared" si="44"/>
        <v>15</v>
      </c>
      <c r="G37" s="23">
        <f t="shared" si="45"/>
        <v>0</v>
      </c>
      <c r="H37" s="23">
        <f t="shared" si="46"/>
        <v>0</v>
      </c>
      <c r="I37" s="23">
        <f t="shared" si="47"/>
        <v>0</v>
      </c>
      <c r="J37" s="24"/>
      <c r="K37" s="24"/>
      <c r="L37" s="24"/>
      <c r="M37" s="24"/>
      <c r="N37" s="24"/>
      <c r="O37" s="24"/>
      <c r="P37" s="25"/>
      <c r="Q37" s="26"/>
      <c r="R37" s="24"/>
      <c r="S37" s="24"/>
      <c r="T37" s="24"/>
      <c r="U37" s="24"/>
      <c r="V37" s="24"/>
      <c r="W37" s="24"/>
      <c r="X37" s="25"/>
      <c r="Y37" s="26"/>
      <c r="Z37" s="41"/>
      <c r="AA37" s="41">
        <v>15</v>
      </c>
      <c r="AB37" s="41">
        <v>15</v>
      </c>
      <c r="AC37" s="41"/>
      <c r="AD37" s="41"/>
      <c r="AE37" s="41"/>
      <c r="AF37" s="25" t="s">
        <v>37</v>
      </c>
      <c r="AG37" s="26">
        <v>3</v>
      </c>
      <c r="AH37" s="24"/>
      <c r="AI37" s="24"/>
      <c r="AJ37" s="24"/>
      <c r="AK37" s="24"/>
      <c r="AL37" s="24"/>
      <c r="AM37" s="24"/>
      <c r="AN37" s="25"/>
      <c r="AO37" s="26"/>
    </row>
    <row r="38" spans="1:41">
      <c r="A38" s="54">
        <v>7</v>
      </c>
      <c r="B38" s="55" t="s">
        <v>56</v>
      </c>
      <c r="C38" s="53">
        <f t="shared" si="41"/>
        <v>45</v>
      </c>
      <c r="D38" s="23">
        <f t="shared" si="42"/>
        <v>0</v>
      </c>
      <c r="E38" s="23">
        <f t="shared" si="43"/>
        <v>30</v>
      </c>
      <c r="F38" s="23">
        <f t="shared" si="44"/>
        <v>15</v>
      </c>
      <c r="G38" s="23">
        <f t="shared" si="45"/>
        <v>0</v>
      </c>
      <c r="H38" s="23">
        <f t="shared" si="46"/>
        <v>0</v>
      </c>
      <c r="I38" s="23">
        <f t="shared" si="47"/>
        <v>0</v>
      </c>
      <c r="J38" s="24"/>
      <c r="K38" s="24"/>
      <c r="L38" s="24"/>
      <c r="M38" s="24"/>
      <c r="N38" s="24"/>
      <c r="O38" s="24"/>
      <c r="P38" s="25"/>
      <c r="Q38" s="26"/>
      <c r="R38" s="24"/>
      <c r="S38" s="24">
        <v>30</v>
      </c>
      <c r="T38" s="24">
        <v>15</v>
      </c>
      <c r="U38" s="24"/>
      <c r="V38" s="24"/>
      <c r="W38" s="24"/>
      <c r="X38" s="25" t="s">
        <v>37</v>
      </c>
      <c r="Y38" s="26">
        <v>5</v>
      </c>
      <c r="Z38" s="41"/>
      <c r="AA38" s="41"/>
      <c r="AB38" s="41"/>
      <c r="AC38" s="41"/>
      <c r="AD38" s="41"/>
      <c r="AE38" s="41"/>
      <c r="AF38" s="25"/>
      <c r="AG38" s="26"/>
      <c r="AH38" s="24"/>
      <c r="AI38" s="24"/>
      <c r="AJ38" s="24"/>
      <c r="AK38" s="24"/>
      <c r="AL38" s="24"/>
      <c r="AM38" s="24"/>
      <c r="AN38" s="25"/>
      <c r="AO38" s="26"/>
    </row>
    <row r="39" spans="1:41">
      <c r="A39" s="54">
        <v>8</v>
      </c>
      <c r="B39" s="57" t="s">
        <v>57</v>
      </c>
      <c r="C39" s="53">
        <f t="shared" si="41"/>
        <v>45</v>
      </c>
      <c r="D39" s="23">
        <f t="shared" si="42"/>
        <v>0</v>
      </c>
      <c r="E39" s="23">
        <f t="shared" si="43"/>
        <v>15</v>
      </c>
      <c r="F39" s="23">
        <f t="shared" si="44"/>
        <v>30</v>
      </c>
      <c r="G39" s="23">
        <f t="shared" si="45"/>
        <v>0</v>
      </c>
      <c r="H39" s="23">
        <f t="shared" si="46"/>
        <v>0</v>
      </c>
      <c r="I39" s="23">
        <f t="shared" si="47"/>
        <v>0</v>
      </c>
      <c r="J39" s="24"/>
      <c r="K39" s="24">
        <v>15</v>
      </c>
      <c r="L39" s="24">
        <v>30</v>
      </c>
      <c r="M39" s="24"/>
      <c r="N39" s="24"/>
      <c r="O39" s="24"/>
      <c r="P39" s="25" t="s">
        <v>37</v>
      </c>
      <c r="Q39" s="26">
        <v>6</v>
      </c>
      <c r="R39" s="24"/>
      <c r="S39" s="24"/>
      <c r="T39" s="24"/>
      <c r="U39" s="24"/>
      <c r="V39" s="24"/>
      <c r="W39" s="24"/>
      <c r="X39" s="25"/>
      <c r="Y39" s="26"/>
      <c r="Z39" s="41"/>
      <c r="AA39" s="41"/>
      <c r="AB39" s="41"/>
      <c r="AC39" s="41"/>
      <c r="AD39" s="41"/>
      <c r="AE39" s="41"/>
      <c r="AF39" s="25"/>
      <c r="AG39" s="26"/>
      <c r="AH39" s="24"/>
      <c r="AI39" s="24"/>
      <c r="AJ39" s="24"/>
      <c r="AK39" s="24"/>
      <c r="AL39" s="24"/>
      <c r="AM39" s="24"/>
      <c r="AN39" s="25"/>
      <c r="AO39" s="26"/>
    </row>
    <row r="40" spans="1:41" ht="29.25">
      <c r="A40" s="58">
        <v>9</v>
      </c>
      <c r="B40" s="59" t="s">
        <v>58</v>
      </c>
      <c r="C40" s="53">
        <f t="shared" si="41"/>
        <v>35</v>
      </c>
      <c r="D40" s="23">
        <f t="shared" si="42"/>
        <v>0</v>
      </c>
      <c r="E40" s="23">
        <f t="shared" si="43"/>
        <v>20</v>
      </c>
      <c r="F40" s="23">
        <f t="shared" si="44"/>
        <v>15</v>
      </c>
      <c r="G40" s="23">
        <f t="shared" si="45"/>
        <v>0</v>
      </c>
      <c r="H40" s="23">
        <f t="shared" si="46"/>
        <v>0</v>
      </c>
      <c r="I40" s="23">
        <f t="shared" si="47"/>
        <v>0</v>
      </c>
      <c r="J40" s="24"/>
      <c r="K40" s="24"/>
      <c r="L40" s="24"/>
      <c r="M40" s="24"/>
      <c r="N40" s="24"/>
      <c r="O40" s="24"/>
      <c r="P40" s="25"/>
      <c r="Q40" s="26"/>
      <c r="R40" s="24"/>
      <c r="S40" s="24"/>
      <c r="T40" s="24"/>
      <c r="U40" s="24"/>
      <c r="V40" s="24"/>
      <c r="W40" s="24"/>
      <c r="X40" s="25"/>
      <c r="Y40" s="26"/>
      <c r="Z40" s="24"/>
      <c r="AA40" s="24"/>
      <c r="AB40" s="24"/>
      <c r="AC40" s="24"/>
      <c r="AD40" s="24"/>
      <c r="AE40" s="24"/>
      <c r="AF40" s="25"/>
      <c r="AG40" s="26"/>
      <c r="AH40" s="24"/>
      <c r="AI40" s="24">
        <v>20</v>
      </c>
      <c r="AJ40" s="24">
        <v>15</v>
      </c>
      <c r="AK40" s="24"/>
      <c r="AL40" s="24"/>
      <c r="AM40" s="24"/>
      <c r="AN40" s="25" t="s">
        <v>37</v>
      </c>
      <c r="AO40" s="26">
        <v>3</v>
      </c>
    </row>
    <row r="41" spans="1:41" ht="29.25">
      <c r="A41" s="60">
        <v>10</v>
      </c>
      <c r="B41" s="59" t="s">
        <v>59</v>
      </c>
      <c r="C41" s="53">
        <f t="shared" si="41"/>
        <v>35</v>
      </c>
      <c r="D41" s="23">
        <f t="shared" si="42"/>
        <v>0</v>
      </c>
      <c r="E41" s="23">
        <f t="shared" si="43"/>
        <v>20</v>
      </c>
      <c r="F41" s="23">
        <f t="shared" si="44"/>
        <v>15</v>
      </c>
      <c r="G41" s="23">
        <f t="shared" si="45"/>
        <v>0</v>
      </c>
      <c r="H41" s="23">
        <f t="shared" si="46"/>
        <v>0</v>
      </c>
      <c r="I41" s="23">
        <f t="shared" si="47"/>
        <v>0</v>
      </c>
      <c r="J41" s="61"/>
      <c r="K41" s="61"/>
      <c r="L41" s="61"/>
      <c r="M41" s="61"/>
      <c r="N41" s="61"/>
      <c r="O41" s="61"/>
      <c r="P41" s="62"/>
      <c r="Q41" s="63"/>
      <c r="R41" s="61"/>
      <c r="S41" s="61"/>
      <c r="T41" s="61"/>
      <c r="U41" s="61"/>
      <c r="V41" s="61"/>
      <c r="W41" s="61"/>
      <c r="X41" s="62"/>
      <c r="Y41" s="63"/>
      <c r="Z41" s="61"/>
      <c r="AA41" s="61"/>
      <c r="AB41" s="61"/>
      <c r="AC41" s="61"/>
      <c r="AD41" s="61"/>
      <c r="AE41" s="61"/>
      <c r="AF41" s="62"/>
      <c r="AG41" s="63"/>
      <c r="AH41" s="61"/>
      <c r="AI41" s="61">
        <v>20</v>
      </c>
      <c r="AJ41" s="61">
        <v>15</v>
      </c>
      <c r="AK41" s="61"/>
      <c r="AL41" s="61"/>
      <c r="AM41" s="61"/>
      <c r="AN41" s="62" t="s">
        <v>37</v>
      </c>
      <c r="AO41" s="63">
        <v>3</v>
      </c>
    </row>
    <row r="42" spans="1:41">
      <c r="A42" s="64">
        <v>11</v>
      </c>
      <c r="B42" s="65" t="s">
        <v>60</v>
      </c>
      <c r="C42" s="53">
        <f t="shared" si="41"/>
        <v>90</v>
      </c>
      <c r="D42" s="23">
        <f t="shared" si="42"/>
        <v>0</v>
      </c>
      <c r="E42" s="23">
        <f t="shared" si="43"/>
        <v>0</v>
      </c>
      <c r="F42" s="23">
        <f t="shared" si="44"/>
        <v>0</v>
      </c>
      <c r="G42" s="23">
        <f t="shared" si="45"/>
        <v>90</v>
      </c>
      <c r="H42" s="23">
        <f t="shared" si="46"/>
        <v>0</v>
      </c>
      <c r="I42" s="23">
        <f t="shared" si="47"/>
        <v>0</v>
      </c>
      <c r="J42" s="24"/>
      <c r="K42" s="24"/>
      <c r="L42" s="24"/>
      <c r="M42" s="24"/>
      <c r="N42" s="24"/>
      <c r="O42" s="24"/>
      <c r="P42" s="25"/>
      <c r="Q42" s="26"/>
      <c r="R42" s="24"/>
      <c r="S42" s="24"/>
      <c r="T42" s="24"/>
      <c r="U42" s="24">
        <v>30</v>
      </c>
      <c r="V42" s="24"/>
      <c r="W42" s="24"/>
      <c r="X42" s="25" t="s">
        <v>37</v>
      </c>
      <c r="Y42" s="26">
        <v>3</v>
      </c>
      <c r="Z42" s="24"/>
      <c r="AA42" s="24"/>
      <c r="AB42" s="24"/>
      <c r="AC42" s="24">
        <v>30</v>
      </c>
      <c r="AD42" s="24"/>
      <c r="AE42" s="24"/>
      <c r="AF42" s="25" t="s">
        <v>37</v>
      </c>
      <c r="AG42" s="26">
        <v>3</v>
      </c>
      <c r="AH42" s="24"/>
      <c r="AI42" s="24"/>
      <c r="AJ42" s="24"/>
      <c r="AK42" s="24">
        <v>30</v>
      </c>
      <c r="AL42" s="24"/>
      <c r="AM42" s="24"/>
      <c r="AN42" s="25" t="s">
        <v>37</v>
      </c>
      <c r="AO42" s="26">
        <v>3</v>
      </c>
    </row>
    <row r="43" spans="1:41">
      <c r="A43" s="31"/>
      <c r="B43" s="32"/>
      <c r="C43" s="33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5"/>
    </row>
    <row r="44" spans="1:41">
      <c r="A44" s="31"/>
      <c r="B44" s="46"/>
      <c r="C44" s="47"/>
      <c r="D44" s="48"/>
      <c r="E44" s="48"/>
      <c r="F44" s="48"/>
      <c r="G44" s="48"/>
      <c r="H44" s="48"/>
      <c r="I44" s="48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50"/>
    </row>
    <row r="45" spans="1:41" ht="45">
      <c r="A45" s="51" t="s">
        <v>48</v>
      </c>
      <c r="B45" s="52" t="s">
        <v>81</v>
      </c>
      <c r="C45" s="53">
        <f t="shared" ref="C45:O45" si="48">SUM(C46:C59)</f>
        <v>448</v>
      </c>
      <c r="D45" s="22">
        <f t="shared" si="48"/>
        <v>45</v>
      </c>
      <c r="E45" s="22">
        <f t="shared" si="48"/>
        <v>228</v>
      </c>
      <c r="F45" s="22">
        <f t="shared" si="48"/>
        <v>85</v>
      </c>
      <c r="G45" s="22">
        <f t="shared" si="48"/>
        <v>90</v>
      </c>
      <c r="H45" s="22">
        <f t="shared" si="48"/>
        <v>0</v>
      </c>
      <c r="I45" s="22">
        <f t="shared" si="48"/>
        <v>0</v>
      </c>
      <c r="J45" s="22">
        <f t="shared" si="48"/>
        <v>0</v>
      </c>
      <c r="K45" s="22">
        <f t="shared" si="48"/>
        <v>30</v>
      </c>
      <c r="L45" s="22">
        <f t="shared" si="48"/>
        <v>15</v>
      </c>
      <c r="M45" s="22">
        <f t="shared" si="48"/>
        <v>0</v>
      </c>
      <c r="N45" s="22">
        <f t="shared" si="48"/>
        <v>0</v>
      </c>
      <c r="O45" s="22">
        <f t="shared" si="48"/>
        <v>0</v>
      </c>
      <c r="P45" s="38">
        <f>COUNTIF(P46:P59,"E")</f>
        <v>0</v>
      </c>
      <c r="Q45" s="39">
        <f>SUM(Q46:Q59)</f>
        <v>4</v>
      </c>
      <c r="R45" s="22">
        <f t="shared" ref="R45:W45" si="49">SUM(R46:R59)</f>
        <v>0</v>
      </c>
      <c r="S45" s="22">
        <f t="shared" si="49"/>
        <v>60</v>
      </c>
      <c r="T45" s="22">
        <f t="shared" si="49"/>
        <v>15</v>
      </c>
      <c r="U45" s="22">
        <f t="shared" si="49"/>
        <v>30</v>
      </c>
      <c r="V45" s="22">
        <f t="shared" si="49"/>
        <v>0</v>
      </c>
      <c r="W45" s="22">
        <f t="shared" si="49"/>
        <v>0</v>
      </c>
      <c r="X45" s="38">
        <f>COUNTIF(X46:X59,"E")</f>
        <v>0</v>
      </c>
      <c r="Y45" s="39">
        <f>SUM(Y46:Y59)</f>
        <v>11</v>
      </c>
      <c r="Z45" s="22">
        <f t="shared" ref="Z45:AE45" si="50">SUM(Z46:Z59)</f>
        <v>15</v>
      </c>
      <c r="AA45" s="22">
        <f t="shared" si="50"/>
        <v>75</v>
      </c>
      <c r="AB45" s="22">
        <f t="shared" si="50"/>
        <v>40</v>
      </c>
      <c r="AC45" s="22">
        <f t="shared" si="50"/>
        <v>30</v>
      </c>
      <c r="AD45" s="22">
        <f t="shared" si="50"/>
        <v>0</v>
      </c>
      <c r="AE45" s="22">
        <f t="shared" si="50"/>
        <v>0</v>
      </c>
      <c r="AF45" s="38">
        <f>COUNTIF(AF46:AF59,"E")</f>
        <v>0</v>
      </c>
      <c r="AG45" s="39">
        <f>SUM(AG46:AG59)</f>
        <v>19</v>
      </c>
      <c r="AH45" s="22">
        <f t="shared" ref="AH45:AM45" si="51">SUM(AH46:AH59)</f>
        <v>30</v>
      </c>
      <c r="AI45" s="22">
        <f t="shared" si="51"/>
        <v>63</v>
      </c>
      <c r="AJ45" s="22">
        <f t="shared" si="51"/>
        <v>15</v>
      </c>
      <c r="AK45" s="22">
        <f t="shared" si="51"/>
        <v>30</v>
      </c>
      <c r="AL45" s="22">
        <f t="shared" si="51"/>
        <v>0</v>
      </c>
      <c r="AM45" s="22">
        <f t="shared" si="51"/>
        <v>0</v>
      </c>
      <c r="AN45" s="38">
        <f>COUNTIF(AN46:AN59,"E")</f>
        <v>0</v>
      </c>
      <c r="AO45" s="39">
        <f>SUM(AO46:AO59)</f>
        <v>18</v>
      </c>
    </row>
    <row r="46" spans="1:41">
      <c r="A46" s="58">
        <v>1</v>
      </c>
      <c r="B46" s="66" t="s">
        <v>61</v>
      </c>
      <c r="C46" s="22">
        <f>D46+E46+F46+G46+H46+I46</f>
        <v>30</v>
      </c>
      <c r="D46" s="23">
        <f t="shared" ref="D46" si="52">SUM(J46+R46+Z46+AH46)</f>
        <v>0</v>
      </c>
      <c r="E46" s="23">
        <f t="shared" ref="E46" si="53">SUM(K46+S46+AA46+AI46)</f>
        <v>30</v>
      </c>
      <c r="F46" s="23">
        <f t="shared" ref="F46" si="54">SUM(L46+T46+AB46+AJ46)</f>
        <v>0</v>
      </c>
      <c r="G46" s="23">
        <f t="shared" ref="G46" si="55">SUM(M46+U46+AC46+AK46)</f>
        <v>0</v>
      </c>
      <c r="H46" s="23">
        <f t="shared" ref="H46" si="56">SUM(N46+V46+AD46+AL46)</f>
        <v>0</v>
      </c>
      <c r="I46" s="23">
        <f t="shared" ref="I46" si="57">SUM(O46+W46+AE46+AM46)</f>
        <v>0</v>
      </c>
      <c r="J46" s="24"/>
      <c r="K46" s="24"/>
      <c r="L46" s="24"/>
      <c r="M46" s="24"/>
      <c r="N46" s="24"/>
      <c r="O46" s="24"/>
      <c r="P46" s="25"/>
      <c r="Q46" s="26"/>
      <c r="R46" s="24"/>
      <c r="S46" s="24"/>
      <c r="T46" s="24"/>
      <c r="U46" s="24"/>
      <c r="V46" s="24"/>
      <c r="W46" s="24"/>
      <c r="X46" s="25"/>
      <c r="Y46" s="26"/>
      <c r="Z46" s="41"/>
      <c r="AA46" s="41">
        <v>30</v>
      </c>
      <c r="AB46" s="41"/>
      <c r="AC46" s="41"/>
      <c r="AD46" s="41"/>
      <c r="AE46" s="41"/>
      <c r="AF46" s="25" t="s">
        <v>62</v>
      </c>
      <c r="AG46" s="26">
        <v>4</v>
      </c>
      <c r="AH46" s="24"/>
      <c r="AI46" s="24"/>
      <c r="AJ46" s="24"/>
      <c r="AK46" s="24"/>
      <c r="AL46" s="24"/>
      <c r="AM46" s="24"/>
      <c r="AN46" s="25"/>
      <c r="AO46" s="26"/>
    </row>
    <row r="47" spans="1:41">
      <c r="A47" s="58">
        <v>2</v>
      </c>
      <c r="B47" s="66" t="s">
        <v>63</v>
      </c>
      <c r="C47" s="22">
        <f t="shared" ref="C47:C59" si="58">D47+E47+F47+G47+H47+I47</f>
        <v>30</v>
      </c>
      <c r="D47" s="23">
        <f t="shared" ref="D47:D59" si="59">SUM(J47+R47+Z47+AH47)</f>
        <v>0</v>
      </c>
      <c r="E47" s="23">
        <f t="shared" ref="E47:E59" si="60">SUM(K47+S47+AA47+AI47)</f>
        <v>30</v>
      </c>
      <c r="F47" s="23">
        <f t="shared" ref="F47:F59" si="61">SUM(L47+T47+AB47+AJ47)</f>
        <v>0</v>
      </c>
      <c r="G47" s="23">
        <f t="shared" ref="G47:G59" si="62">SUM(M47+U47+AC47+AK47)</f>
        <v>0</v>
      </c>
      <c r="H47" s="23">
        <f t="shared" ref="H47:H59" si="63">SUM(N47+V47+AD47+AL47)</f>
        <v>0</v>
      </c>
      <c r="I47" s="23">
        <f t="shared" ref="I47:I59" si="64">SUM(O47+W47+AE47+AM47)</f>
        <v>0</v>
      </c>
      <c r="J47" s="24"/>
      <c r="K47" s="24"/>
      <c r="L47" s="24"/>
      <c r="M47" s="24"/>
      <c r="N47" s="24"/>
      <c r="O47" s="24"/>
      <c r="P47" s="25"/>
      <c r="Q47" s="26"/>
      <c r="R47" s="24"/>
      <c r="S47" s="24">
        <v>30</v>
      </c>
      <c r="T47" s="24"/>
      <c r="U47" s="24"/>
      <c r="V47" s="24"/>
      <c r="W47" s="24"/>
      <c r="X47" s="25" t="s">
        <v>37</v>
      </c>
      <c r="Y47" s="26">
        <v>3</v>
      </c>
      <c r="Z47" s="41"/>
      <c r="AA47" s="41"/>
      <c r="AB47" s="41"/>
      <c r="AC47" s="41"/>
      <c r="AD47" s="41"/>
      <c r="AE47" s="41"/>
      <c r="AF47" s="25"/>
      <c r="AG47" s="26"/>
      <c r="AH47" s="24"/>
      <c r="AI47" s="24"/>
      <c r="AJ47" s="24"/>
      <c r="AK47" s="24"/>
      <c r="AL47" s="24"/>
      <c r="AM47" s="24"/>
      <c r="AN47" s="25"/>
      <c r="AO47" s="26"/>
    </row>
    <row r="48" spans="1:41">
      <c r="A48" s="58">
        <v>3</v>
      </c>
      <c r="B48" s="66" t="s">
        <v>64</v>
      </c>
      <c r="C48" s="22">
        <f t="shared" si="58"/>
        <v>45</v>
      </c>
      <c r="D48" s="23">
        <f t="shared" si="59"/>
        <v>0</v>
      </c>
      <c r="E48" s="23">
        <f t="shared" si="60"/>
        <v>30</v>
      </c>
      <c r="F48" s="23">
        <f t="shared" si="61"/>
        <v>15</v>
      </c>
      <c r="G48" s="23">
        <f t="shared" si="62"/>
        <v>0</v>
      </c>
      <c r="H48" s="23">
        <f t="shared" si="63"/>
        <v>0</v>
      </c>
      <c r="I48" s="23">
        <f t="shared" si="64"/>
        <v>0</v>
      </c>
      <c r="J48" s="24"/>
      <c r="K48" s="24">
        <v>30</v>
      </c>
      <c r="L48" s="24">
        <v>15</v>
      </c>
      <c r="M48" s="24"/>
      <c r="N48" s="24"/>
      <c r="O48" s="24"/>
      <c r="P48" s="25" t="s">
        <v>37</v>
      </c>
      <c r="Q48" s="26">
        <v>4</v>
      </c>
      <c r="R48" s="24"/>
      <c r="S48" s="24"/>
      <c r="T48" s="24"/>
      <c r="U48" s="24"/>
      <c r="V48" s="24"/>
      <c r="W48" s="24"/>
      <c r="X48" s="25"/>
      <c r="Y48" s="26"/>
      <c r="Z48" s="41"/>
      <c r="AA48" s="41"/>
      <c r="AB48" s="41"/>
      <c r="AC48" s="41"/>
      <c r="AD48" s="41"/>
      <c r="AE48" s="41"/>
      <c r="AF48" s="25"/>
      <c r="AG48" s="26"/>
      <c r="AH48" s="24"/>
      <c r="AI48" s="24"/>
      <c r="AJ48" s="24"/>
      <c r="AK48" s="24"/>
      <c r="AL48" s="24"/>
      <c r="AM48" s="24"/>
      <c r="AN48" s="25"/>
      <c r="AO48" s="26"/>
    </row>
    <row r="49" spans="1:41" ht="50.25" customHeight="1">
      <c r="A49" s="58">
        <v>4</v>
      </c>
      <c r="B49" s="59" t="s">
        <v>65</v>
      </c>
      <c r="C49" s="22">
        <f t="shared" si="58"/>
        <v>30</v>
      </c>
      <c r="D49" s="23">
        <f t="shared" si="59"/>
        <v>0</v>
      </c>
      <c r="E49" s="23">
        <f t="shared" si="60"/>
        <v>15</v>
      </c>
      <c r="F49" s="23">
        <f t="shared" si="61"/>
        <v>15</v>
      </c>
      <c r="G49" s="23">
        <f t="shared" si="62"/>
        <v>0</v>
      </c>
      <c r="H49" s="23">
        <f t="shared" si="63"/>
        <v>0</v>
      </c>
      <c r="I49" s="23">
        <f t="shared" si="64"/>
        <v>0</v>
      </c>
      <c r="J49" s="24"/>
      <c r="K49" s="24"/>
      <c r="L49" s="24"/>
      <c r="M49" s="24"/>
      <c r="N49" s="24"/>
      <c r="O49" s="24"/>
      <c r="P49" s="25"/>
      <c r="Q49" s="26"/>
      <c r="R49" s="24"/>
      <c r="S49" s="24"/>
      <c r="T49" s="24"/>
      <c r="U49" s="24"/>
      <c r="V49" s="24"/>
      <c r="W49" s="24"/>
      <c r="X49" s="25"/>
      <c r="Y49" s="26"/>
      <c r="Z49" s="41"/>
      <c r="AA49" s="41"/>
      <c r="AB49" s="41"/>
      <c r="AC49" s="41"/>
      <c r="AD49" s="41"/>
      <c r="AE49" s="41"/>
      <c r="AF49" s="25"/>
      <c r="AG49" s="26"/>
      <c r="AH49" s="24"/>
      <c r="AI49" s="24">
        <v>15</v>
      </c>
      <c r="AJ49" s="24">
        <v>15</v>
      </c>
      <c r="AK49" s="24"/>
      <c r="AL49" s="24"/>
      <c r="AM49" s="24"/>
      <c r="AN49" s="25" t="s">
        <v>37</v>
      </c>
      <c r="AO49" s="26">
        <v>4</v>
      </c>
    </row>
    <row r="50" spans="1:41">
      <c r="A50" s="58">
        <v>5</v>
      </c>
      <c r="B50" s="66" t="s">
        <v>56</v>
      </c>
      <c r="C50" s="22">
        <f t="shared" si="58"/>
        <v>45</v>
      </c>
      <c r="D50" s="23">
        <f t="shared" si="59"/>
        <v>0</v>
      </c>
      <c r="E50" s="23">
        <f t="shared" si="60"/>
        <v>30</v>
      </c>
      <c r="F50" s="23">
        <f t="shared" si="61"/>
        <v>15</v>
      </c>
      <c r="G50" s="23">
        <f t="shared" si="62"/>
        <v>0</v>
      </c>
      <c r="H50" s="23">
        <f t="shared" si="63"/>
        <v>0</v>
      </c>
      <c r="I50" s="23">
        <f t="shared" si="64"/>
        <v>0</v>
      </c>
      <c r="J50" s="24"/>
      <c r="K50" s="24"/>
      <c r="L50" s="24"/>
      <c r="M50" s="24"/>
      <c r="N50" s="24"/>
      <c r="O50" s="24"/>
      <c r="P50" s="25"/>
      <c r="Q50" s="26"/>
      <c r="R50" s="24"/>
      <c r="S50" s="24">
        <v>30</v>
      </c>
      <c r="T50" s="24">
        <v>15</v>
      </c>
      <c r="U50" s="24"/>
      <c r="V50" s="24"/>
      <c r="W50" s="24"/>
      <c r="X50" s="25" t="s">
        <v>37</v>
      </c>
      <c r="Y50" s="26">
        <v>5</v>
      </c>
      <c r="Z50" s="41"/>
      <c r="AA50" s="41"/>
      <c r="AB50" s="41"/>
      <c r="AC50" s="41"/>
      <c r="AD50" s="41"/>
      <c r="AE50" s="41"/>
      <c r="AF50" s="25"/>
      <c r="AG50" s="26"/>
      <c r="AH50" s="24"/>
      <c r="AI50" s="24"/>
      <c r="AJ50" s="24"/>
      <c r="AK50" s="24"/>
      <c r="AL50" s="24"/>
      <c r="AM50" s="24"/>
      <c r="AN50" s="25"/>
      <c r="AO50" s="26"/>
    </row>
    <row r="51" spans="1:41" ht="29.25">
      <c r="A51" s="58">
        <v>6</v>
      </c>
      <c r="B51" s="66" t="s">
        <v>66</v>
      </c>
      <c r="C51" s="22">
        <f t="shared" si="58"/>
        <v>30</v>
      </c>
      <c r="D51" s="23">
        <f t="shared" si="59"/>
        <v>0</v>
      </c>
      <c r="E51" s="23">
        <f t="shared" si="60"/>
        <v>15</v>
      </c>
      <c r="F51" s="23">
        <f t="shared" si="61"/>
        <v>15</v>
      </c>
      <c r="G51" s="23">
        <f t="shared" si="62"/>
        <v>0</v>
      </c>
      <c r="H51" s="23">
        <f t="shared" si="63"/>
        <v>0</v>
      </c>
      <c r="I51" s="23">
        <f t="shared" si="64"/>
        <v>0</v>
      </c>
      <c r="J51" s="24"/>
      <c r="K51" s="24"/>
      <c r="L51" s="24"/>
      <c r="M51" s="24"/>
      <c r="N51" s="24"/>
      <c r="O51" s="24"/>
      <c r="P51" s="25"/>
      <c r="Q51" s="26"/>
      <c r="R51" s="24"/>
      <c r="S51" s="24"/>
      <c r="T51" s="24"/>
      <c r="U51" s="24"/>
      <c r="V51" s="24"/>
      <c r="W51" s="24"/>
      <c r="X51" s="25"/>
      <c r="Y51" s="26"/>
      <c r="Z51" s="41"/>
      <c r="AA51" s="41">
        <v>15</v>
      </c>
      <c r="AB51" s="41">
        <v>15</v>
      </c>
      <c r="AC51" s="41"/>
      <c r="AD51" s="41"/>
      <c r="AE51" s="41"/>
      <c r="AF51" s="25" t="s">
        <v>62</v>
      </c>
      <c r="AG51" s="26">
        <v>3</v>
      </c>
      <c r="AH51" s="24"/>
      <c r="AI51" s="24"/>
      <c r="AJ51" s="24"/>
      <c r="AK51" s="24"/>
      <c r="AL51" s="24"/>
      <c r="AM51" s="24"/>
      <c r="AN51" s="25"/>
      <c r="AO51" s="26"/>
    </row>
    <row r="52" spans="1:41">
      <c r="A52" s="58">
        <v>7</v>
      </c>
      <c r="B52" s="66" t="s">
        <v>67</v>
      </c>
      <c r="C52" s="22">
        <f t="shared" si="58"/>
        <v>30</v>
      </c>
      <c r="D52" s="23">
        <f t="shared" si="59"/>
        <v>15</v>
      </c>
      <c r="E52" s="23">
        <f t="shared" si="60"/>
        <v>15</v>
      </c>
      <c r="F52" s="23">
        <f t="shared" si="61"/>
        <v>0</v>
      </c>
      <c r="G52" s="23">
        <f t="shared" si="62"/>
        <v>0</v>
      </c>
      <c r="H52" s="23">
        <f t="shared" si="63"/>
        <v>0</v>
      </c>
      <c r="I52" s="23">
        <f t="shared" si="64"/>
        <v>0</v>
      </c>
      <c r="J52" s="24"/>
      <c r="K52" s="24"/>
      <c r="L52" s="24"/>
      <c r="M52" s="24"/>
      <c r="N52" s="24"/>
      <c r="O52" s="24"/>
      <c r="P52" s="25"/>
      <c r="Q52" s="26"/>
      <c r="R52" s="24"/>
      <c r="S52" s="24"/>
      <c r="T52" s="24"/>
      <c r="U52" s="24"/>
      <c r="V52" s="24"/>
      <c r="W52" s="24"/>
      <c r="X52" s="25"/>
      <c r="Y52" s="26"/>
      <c r="Z52" s="41"/>
      <c r="AA52" s="41"/>
      <c r="AB52" s="41"/>
      <c r="AC52" s="41"/>
      <c r="AD52" s="41"/>
      <c r="AE52" s="41"/>
      <c r="AF52" s="25"/>
      <c r="AG52" s="26"/>
      <c r="AH52" s="24">
        <v>15</v>
      </c>
      <c r="AI52" s="24">
        <v>15</v>
      </c>
      <c r="AJ52" s="24"/>
      <c r="AK52" s="24"/>
      <c r="AL52" s="24"/>
      <c r="AM52" s="24"/>
      <c r="AN52" s="25" t="s">
        <v>35</v>
      </c>
      <c r="AO52" s="26">
        <v>4</v>
      </c>
    </row>
    <row r="53" spans="1:41">
      <c r="A53" s="58">
        <v>8</v>
      </c>
      <c r="B53" s="67" t="s">
        <v>68</v>
      </c>
      <c r="C53" s="22">
        <f t="shared" si="58"/>
        <v>18</v>
      </c>
      <c r="D53" s="23">
        <f t="shared" si="59"/>
        <v>0</v>
      </c>
      <c r="E53" s="23">
        <f t="shared" si="60"/>
        <v>18</v>
      </c>
      <c r="F53" s="23">
        <f t="shared" si="61"/>
        <v>0</v>
      </c>
      <c r="G53" s="23">
        <f t="shared" si="62"/>
        <v>0</v>
      </c>
      <c r="H53" s="23">
        <f t="shared" si="63"/>
        <v>0</v>
      </c>
      <c r="I53" s="23">
        <f t="shared" si="64"/>
        <v>0</v>
      </c>
      <c r="J53" s="24"/>
      <c r="K53" s="24"/>
      <c r="L53" s="24"/>
      <c r="M53" s="24"/>
      <c r="N53" s="24"/>
      <c r="O53" s="24"/>
      <c r="P53" s="25"/>
      <c r="Q53" s="26"/>
      <c r="R53" s="24"/>
      <c r="S53" s="24"/>
      <c r="T53" s="24"/>
      <c r="U53" s="24"/>
      <c r="V53" s="24"/>
      <c r="W53" s="24"/>
      <c r="X53" s="25"/>
      <c r="Y53" s="26"/>
      <c r="Z53" s="41"/>
      <c r="AA53" s="41"/>
      <c r="AB53" s="41"/>
      <c r="AC53" s="41"/>
      <c r="AD53" s="41"/>
      <c r="AE53" s="41"/>
      <c r="AF53" s="25"/>
      <c r="AG53" s="26"/>
      <c r="AH53" s="24"/>
      <c r="AI53" s="24">
        <v>18</v>
      </c>
      <c r="AJ53" s="24"/>
      <c r="AK53" s="24"/>
      <c r="AL53" s="24"/>
      <c r="AM53" s="24"/>
      <c r="AN53" s="25" t="s">
        <v>37</v>
      </c>
      <c r="AO53" s="26">
        <v>3</v>
      </c>
    </row>
    <row r="54" spans="1:41">
      <c r="A54" s="58">
        <v>9</v>
      </c>
      <c r="B54" s="67" t="s">
        <v>69</v>
      </c>
      <c r="C54" s="22">
        <f t="shared" si="58"/>
        <v>40</v>
      </c>
      <c r="D54" s="23">
        <f t="shared" si="59"/>
        <v>0</v>
      </c>
      <c r="E54" s="23">
        <f t="shared" si="60"/>
        <v>15</v>
      </c>
      <c r="F54" s="23">
        <f t="shared" si="61"/>
        <v>25</v>
      </c>
      <c r="G54" s="23">
        <f t="shared" si="62"/>
        <v>0</v>
      </c>
      <c r="H54" s="23">
        <f t="shared" si="63"/>
        <v>0</v>
      </c>
      <c r="I54" s="23">
        <f t="shared" si="64"/>
        <v>0</v>
      </c>
      <c r="J54" s="24"/>
      <c r="K54" s="24"/>
      <c r="L54" s="24"/>
      <c r="M54" s="24"/>
      <c r="N54" s="24"/>
      <c r="O54" s="24"/>
      <c r="P54" s="25"/>
      <c r="Q54" s="26"/>
      <c r="R54" s="24"/>
      <c r="S54" s="24"/>
      <c r="T54" s="24"/>
      <c r="U54" s="24"/>
      <c r="V54" s="24"/>
      <c r="W54" s="24"/>
      <c r="X54" s="25"/>
      <c r="Y54" s="26"/>
      <c r="Z54" s="41"/>
      <c r="AA54" s="41">
        <v>15</v>
      </c>
      <c r="AB54" s="41">
        <v>25</v>
      </c>
      <c r="AC54" s="41"/>
      <c r="AD54" s="41"/>
      <c r="AE54" s="41"/>
      <c r="AF54" s="25" t="s">
        <v>37</v>
      </c>
      <c r="AG54" s="26">
        <v>3</v>
      </c>
      <c r="AH54" s="24"/>
      <c r="AI54" s="24"/>
      <c r="AJ54" s="24"/>
      <c r="AK54" s="24"/>
      <c r="AL54" s="24"/>
      <c r="AM54" s="24"/>
      <c r="AN54" s="25"/>
      <c r="AO54" s="26"/>
    </row>
    <row r="55" spans="1:41" ht="45.75" customHeight="1">
      <c r="A55" s="58">
        <v>10</v>
      </c>
      <c r="B55" s="68" t="s">
        <v>53</v>
      </c>
      <c r="C55" s="22">
        <f t="shared" si="58"/>
        <v>30</v>
      </c>
      <c r="D55" s="23">
        <f t="shared" si="59"/>
        <v>15</v>
      </c>
      <c r="E55" s="23">
        <f t="shared" si="60"/>
        <v>15</v>
      </c>
      <c r="F55" s="23">
        <f t="shared" si="61"/>
        <v>0</v>
      </c>
      <c r="G55" s="23">
        <f t="shared" si="62"/>
        <v>0</v>
      </c>
      <c r="H55" s="23">
        <f t="shared" si="63"/>
        <v>0</v>
      </c>
      <c r="I55" s="23">
        <f t="shared" si="64"/>
        <v>0</v>
      </c>
      <c r="J55" s="24"/>
      <c r="K55" s="24"/>
      <c r="L55" s="24"/>
      <c r="M55" s="24"/>
      <c r="N55" s="24"/>
      <c r="O55" s="24"/>
      <c r="P55" s="25"/>
      <c r="Q55" s="26"/>
      <c r="R55" s="24"/>
      <c r="S55" s="24"/>
      <c r="T55" s="24"/>
      <c r="U55" s="24"/>
      <c r="V55" s="24"/>
      <c r="W55" s="24"/>
      <c r="X55" s="25"/>
      <c r="Y55" s="26"/>
      <c r="Z55" s="41">
        <v>15</v>
      </c>
      <c r="AA55" s="41">
        <v>15</v>
      </c>
      <c r="AB55" s="41"/>
      <c r="AC55" s="41"/>
      <c r="AD55" s="41"/>
      <c r="AE55" s="41"/>
      <c r="AF55" s="25" t="s">
        <v>35</v>
      </c>
      <c r="AG55" s="26">
        <v>6</v>
      </c>
      <c r="AH55" s="24"/>
      <c r="AI55" s="24"/>
      <c r="AJ55" s="24"/>
      <c r="AK55" s="24"/>
      <c r="AL55" s="24"/>
      <c r="AM55" s="24"/>
      <c r="AN55" s="25"/>
      <c r="AO55" s="26"/>
    </row>
    <row r="56" spans="1:41">
      <c r="A56" s="58">
        <v>11</v>
      </c>
      <c r="B56" s="59" t="s">
        <v>70</v>
      </c>
      <c r="C56" s="22">
        <f t="shared" si="58"/>
        <v>30</v>
      </c>
      <c r="D56" s="23">
        <f t="shared" si="59"/>
        <v>15</v>
      </c>
      <c r="E56" s="23">
        <f t="shared" si="60"/>
        <v>15</v>
      </c>
      <c r="F56" s="23">
        <f t="shared" si="61"/>
        <v>0</v>
      </c>
      <c r="G56" s="23">
        <f t="shared" si="62"/>
        <v>0</v>
      </c>
      <c r="H56" s="23">
        <f t="shared" si="63"/>
        <v>0</v>
      </c>
      <c r="I56" s="23">
        <f t="shared" si="64"/>
        <v>0</v>
      </c>
      <c r="J56" s="24"/>
      <c r="K56" s="24"/>
      <c r="L56" s="24"/>
      <c r="M56" s="24"/>
      <c r="N56" s="24"/>
      <c r="O56" s="24"/>
      <c r="P56" s="25"/>
      <c r="Q56" s="26"/>
      <c r="R56" s="24"/>
      <c r="S56" s="24"/>
      <c r="T56" s="24"/>
      <c r="U56" s="24"/>
      <c r="V56" s="24"/>
      <c r="W56" s="24"/>
      <c r="X56" s="25"/>
      <c r="Y56" s="26"/>
      <c r="Z56" s="24"/>
      <c r="AA56" s="24"/>
      <c r="AB56" s="24"/>
      <c r="AC56" s="24"/>
      <c r="AD56" s="24"/>
      <c r="AE56" s="24"/>
      <c r="AF56" s="25"/>
      <c r="AG56" s="26"/>
      <c r="AH56" s="24">
        <v>15</v>
      </c>
      <c r="AI56" s="24">
        <v>15</v>
      </c>
      <c r="AJ56" s="24"/>
      <c r="AK56" s="24"/>
      <c r="AL56" s="24"/>
      <c r="AM56" s="24"/>
      <c r="AN56" s="25" t="s">
        <v>35</v>
      </c>
      <c r="AO56" s="26">
        <v>4</v>
      </c>
    </row>
    <row r="57" spans="1:41">
      <c r="A57" s="58">
        <v>12</v>
      </c>
      <c r="B57" s="69" t="s">
        <v>60</v>
      </c>
      <c r="C57" s="22">
        <f t="shared" si="58"/>
        <v>90</v>
      </c>
      <c r="D57" s="23">
        <f t="shared" si="59"/>
        <v>0</v>
      </c>
      <c r="E57" s="23">
        <f t="shared" si="60"/>
        <v>0</v>
      </c>
      <c r="F57" s="23">
        <f t="shared" si="61"/>
        <v>0</v>
      </c>
      <c r="G57" s="23">
        <f t="shared" si="62"/>
        <v>90</v>
      </c>
      <c r="H57" s="23">
        <f t="shared" si="63"/>
        <v>0</v>
      </c>
      <c r="I57" s="23">
        <f t="shared" si="64"/>
        <v>0</v>
      </c>
      <c r="J57" s="24"/>
      <c r="K57" s="24"/>
      <c r="L57" s="24"/>
      <c r="M57" s="24"/>
      <c r="N57" s="24"/>
      <c r="O57" s="24"/>
      <c r="P57" s="25"/>
      <c r="Q57" s="26"/>
      <c r="R57" s="24"/>
      <c r="S57" s="24"/>
      <c r="T57" s="24"/>
      <c r="U57" s="24">
        <v>30</v>
      </c>
      <c r="V57" s="24"/>
      <c r="W57" s="24"/>
      <c r="X57" s="25" t="s">
        <v>37</v>
      </c>
      <c r="Y57" s="26">
        <v>3</v>
      </c>
      <c r="Z57" s="24"/>
      <c r="AA57" s="24"/>
      <c r="AB57" s="24"/>
      <c r="AC57" s="24">
        <v>30</v>
      </c>
      <c r="AD57" s="24"/>
      <c r="AE57" s="24"/>
      <c r="AF57" s="25" t="s">
        <v>37</v>
      </c>
      <c r="AG57" s="26">
        <v>3</v>
      </c>
      <c r="AH57" s="24"/>
      <c r="AI57" s="24"/>
      <c r="AJ57" s="24"/>
      <c r="AK57" s="24">
        <v>30</v>
      </c>
      <c r="AL57" s="24"/>
      <c r="AM57" s="24"/>
      <c r="AN57" s="25" t="s">
        <v>37</v>
      </c>
      <c r="AO57" s="26">
        <v>3</v>
      </c>
    </row>
    <row r="58" spans="1:41">
      <c r="A58" s="54">
        <v>22</v>
      </c>
      <c r="B58" s="70"/>
      <c r="C58" s="22">
        <f t="shared" si="58"/>
        <v>0</v>
      </c>
      <c r="D58" s="23">
        <f t="shared" si="59"/>
        <v>0</v>
      </c>
      <c r="E58" s="23">
        <f t="shared" si="60"/>
        <v>0</v>
      </c>
      <c r="F58" s="23">
        <f t="shared" si="61"/>
        <v>0</v>
      </c>
      <c r="G58" s="23">
        <f t="shared" si="62"/>
        <v>0</v>
      </c>
      <c r="H58" s="23">
        <f t="shared" si="63"/>
        <v>0</v>
      </c>
      <c r="I58" s="23">
        <f t="shared" si="64"/>
        <v>0</v>
      </c>
      <c r="J58" s="24"/>
      <c r="K58" s="24"/>
      <c r="L58" s="24"/>
      <c r="M58" s="24"/>
      <c r="N58" s="24"/>
      <c r="O58" s="24"/>
      <c r="P58" s="25"/>
      <c r="Q58" s="26"/>
      <c r="R58" s="24"/>
      <c r="S58" s="24"/>
      <c r="T58" s="24"/>
      <c r="U58" s="24"/>
      <c r="V58" s="24"/>
      <c r="W58" s="24"/>
      <c r="X58" s="25"/>
      <c r="Y58" s="26"/>
      <c r="Z58" s="24"/>
      <c r="AA58" s="24"/>
      <c r="AB58" s="24"/>
      <c r="AC58" s="24"/>
      <c r="AD58" s="24"/>
      <c r="AE58" s="24"/>
      <c r="AF58" s="25"/>
      <c r="AG58" s="26"/>
      <c r="AH58" s="24"/>
      <c r="AI58" s="24"/>
      <c r="AJ58" s="24"/>
      <c r="AK58" s="24"/>
      <c r="AL58" s="24"/>
      <c r="AM58" s="24"/>
      <c r="AN58" s="25"/>
      <c r="AO58" s="26"/>
    </row>
    <row r="59" spans="1:41">
      <c r="A59" s="64">
        <v>23</v>
      </c>
      <c r="B59" s="71"/>
      <c r="C59" s="22">
        <f t="shared" si="58"/>
        <v>0</v>
      </c>
      <c r="D59" s="23">
        <f t="shared" si="59"/>
        <v>0</v>
      </c>
      <c r="E59" s="23">
        <f t="shared" si="60"/>
        <v>0</v>
      </c>
      <c r="F59" s="23">
        <f t="shared" si="61"/>
        <v>0</v>
      </c>
      <c r="G59" s="23">
        <f t="shared" si="62"/>
        <v>0</v>
      </c>
      <c r="H59" s="23">
        <f t="shared" si="63"/>
        <v>0</v>
      </c>
      <c r="I59" s="23">
        <f t="shared" si="64"/>
        <v>0</v>
      </c>
      <c r="J59" s="24"/>
      <c r="K59" s="24"/>
      <c r="L59" s="24"/>
      <c r="M59" s="24"/>
      <c r="N59" s="24"/>
      <c r="O59" s="24"/>
      <c r="P59" s="25"/>
      <c r="Q59" s="26"/>
      <c r="R59" s="24"/>
      <c r="S59" s="24"/>
      <c r="T59" s="24"/>
      <c r="U59" s="24"/>
      <c r="V59" s="24"/>
      <c r="W59" s="24"/>
      <c r="X59" s="25"/>
      <c r="Y59" s="26"/>
      <c r="Z59" s="24"/>
      <c r="AA59" s="24"/>
      <c r="AB59" s="24"/>
      <c r="AC59" s="24"/>
      <c r="AD59" s="24"/>
      <c r="AE59" s="24"/>
      <c r="AF59" s="25"/>
      <c r="AG59" s="26"/>
      <c r="AH59" s="24"/>
      <c r="AI59" s="24"/>
      <c r="AJ59" s="24"/>
      <c r="AK59" s="24"/>
      <c r="AL59" s="24"/>
      <c r="AM59" s="24"/>
      <c r="AN59" s="25"/>
      <c r="AO59" s="26"/>
    </row>
    <row r="60" spans="1:41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</row>
    <row r="61" spans="1:41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</row>
    <row r="62" spans="1:41" ht="60">
      <c r="A62" s="51" t="s">
        <v>48</v>
      </c>
      <c r="B62" s="52" t="s">
        <v>76</v>
      </c>
      <c r="C62" s="53">
        <f t="shared" ref="C62:O62" si="65">SUM(C63:C73)</f>
        <v>445</v>
      </c>
      <c r="D62" s="22">
        <f t="shared" si="65"/>
        <v>0</v>
      </c>
      <c r="E62" s="22">
        <f t="shared" si="65"/>
        <v>210</v>
      </c>
      <c r="F62" s="22">
        <f t="shared" si="65"/>
        <v>145</v>
      </c>
      <c r="G62" s="22">
        <f t="shared" si="65"/>
        <v>90</v>
      </c>
      <c r="H62" s="22">
        <f t="shared" si="65"/>
        <v>0</v>
      </c>
      <c r="I62" s="22">
        <f t="shared" si="65"/>
        <v>0</v>
      </c>
      <c r="J62" s="22">
        <f t="shared" si="65"/>
        <v>0</v>
      </c>
      <c r="K62" s="22">
        <f t="shared" si="65"/>
        <v>45</v>
      </c>
      <c r="L62" s="22">
        <f t="shared" si="65"/>
        <v>45</v>
      </c>
      <c r="M62" s="22">
        <f t="shared" si="65"/>
        <v>0</v>
      </c>
      <c r="N62" s="22">
        <f t="shared" si="65"/>
        <v>0</v>
      </c>
      <c r="O62" s="22">
        <f t="shared" si="65"/>
        <v>0</v>
      </c>
      <c r="P62" s="38">
        <f>COUNTIF(P63:P73,"E")</f>
        <v>0</v>
      </c>
      <c r="Q62" s="39">
        <f t="shared" ref="Q62" si="66">SUM(Q63:Q73)</f>
        <v>10</v>
      </c>
      <c r="R62" s="22">
        <f t="shared" ref="R62:W62" si="67">SUM(R63:R73)</f>
        <v>0</v>
      </c>
      <c r="S62" s="22">
        <f t="shared" si="67"/>
        <v>30</v>
      </c>
      <c r="T62" s="22">
        <f t="shared" si="67"/>
        <v>15</v>
      </c>
      <c r="U62" s="22">
        <f t="shared" si="67"/>
        <v>30</v>
      </c>
      <c r="V62" s="22">
        <f t="shared" si="67"/>
        <v>0</v>
      </c>
      <c r="W62" s="22">
        <f t="shared" si="67"/>
        <v>0</v>
      </c>
      <c r="X62" s="38">
        <f>COUNTIF(X63:X73,"E")</f>
        <v>0</v>
      </c>
      <c r="Y62" s="39">
        <f t="shared" ref="Y62" si="68">SUM(Y63:Y73)</f>
        <v>8</v>
      </c>
      <c r="Z62" s="22">
        <f t="shared" ref="Z62:AE62" si="69">SUM(Z63:Z73)</f>
        <v>0</v>
      </c>
      <c r="AA62" s="22">
        <f t="shared" si="69"/>
        <v>90</v>
      </c>
      <c r="AB62" s="22">
        <f t="shared" si="69"/>
        <v>40</v>
      </c>
      <c r="AC62" s="22">
        <f t="shared" si="69"/>
        <v>30</v>
      </c>
      <c r="AD62" s="22">
        <f t="shared" si="69"/>
        <v>0</v>
      </c>
      <c r="AE62" s="22">
        <f t="shared" si="69"/>
        <v>0</v>
      </c>
      <c r="AF62" s="38">
        <f>COUNTIF(AF63:AF73,"E")</f>
        <v>0</v>
      </c>
      <c r="AG62" s="39">
        <f t="shared" ref="AG62" si="70">SUM(AG63:AG73)</f>
        <v>21</v>
      </c>
      <c r="AH62" s="22">
        <f t="shared" ref="AH62:AM62" si="71">SUM(AH63:AH73)</f>
        <v>0</v>
      </c>
      <c r="AI62" s="22">
        <f t="shared" si="71"/>
        <v>45</v>
      </c>
      <c r="AJ62" s="22">
        <f t="shared" si="71"/>
        <v>45</v>
      </c>
      <c r="AK62" s="22">
        <f t="shared" si="71"/>
        <v>30</v>
      </c>
      <c r="AL62" s="22">
        <f t="shared" si="71"/>
        <v>0</v>
      </c>
      <c r="AM62" s="22">
        <f t="shared" si="71"/>
        <v>0</v>
      </c>
      <c r="AN62" s="38">
        <f>COUNTIF(AN63:AN73,"E")</f>
        <v>0</v>
      </c>
      <c r="AO62" s="39">
        <f t="shared" ref="AO62" si="72">SUM(AO63:AO73)</f>
        <v>13</v>
      </c>
    </row>
    <row r="63" spans="1:41">
      <c r="A63" s="54">
        <v>1</v>
      </c>
      <c r="B63" s="55" t="s">
        <v>50</v>
      </c>
      <c r="C63" s="53">
        <f>D63+E63+F63+G63+H63+I63</f>
        <v>30</v>
      </c>
      <c r="D63" s="23">
        <f t="shared" ref="D63" si="73">SUM(J63+R63+Z63+AH63)</f>
        <v>0</v>
      </c>
      <c r="E63" s="23">
        <f t="shared" ref="E63" si="74">SUM(K63+S63+AA63+AI63)</f>
        <v>30</v>
      </c>
      <c r="F63" s="23">
        <f t="shared" ref="F63" si="75">SUM(L63+T63+AB63+AJ63)</f>
        <v>0</v>
      </c>
      <c r="G63" s="23">
        <f t="shared" ref="G63" si="76">SUM(M63+U63+AC63+AK63)</f>
        <v>0</v>
      </c>
      <c r="H63" s="23">
        <f t="shared" ref="H63" si="77">SUM(N63+V63+AD63+AL63)</f>
        <v>0</v>
      </c>
      <c r="I63" s="23">
        <f t="shared" ref="I63" si="78">SUM(O63+W63+AE63+AM63)</f>
        <v>0</v>
      </c>
      <c r="J63" s="24"/>
      <c r="K63" s="24"/>
      <c r="L63" s="24"/>
      <c r="M63" s="24"/>
      <c r="N63" s="24"/>
      <c r="O63" s="24"/>
      <c r="P63" s="25"/>
      <c r="Q63" s="26"/>
      <c r="R63" s="24"/>
      <c r="S63" s="24"/>
      <c r="T63" s="24"/>
      <c r="U63" s="24"/>
      <c r="V63" s="24"/>
      <c r="W63" s="24"/>
      <c r="X63" s="25"/>
      <c r="Y63" s="26"/>
      <c r="Z63" s="41"/>
      <c r="AA63" s="41">
        <v>30</v>
      </c>
      <c r="AB63" s="41"/>
      <c r="AC63" s="41"/>
      <c r="AD63" s="41"/>
      <c r="AE63" s="41"/>
      <c r="AF63" s="25" t="s">
        <v>35</v>
      </c>
      <c r="AG63" s="26">
        <v>5</v>
      </c>
      <c r="AH63" s="24"/>
      <c r="AI63" s="24"/>
      <c r="AJ63" s="24"/>
      <c r="AK63" s="24"/>
      <c r="AL63" s="24"/>
      <c r="AM63" s="24"/>
      <c r="AN63" s="25"/>
      <c r="AO63" s="26"/>
    </row>
    <row r="64" spans="1:41" ht="29.25">
      <c r="A64" s="54">
        <v>2</v>
      </c>
      <c r="B64" s="55" t="s">
        <v>71</v>
      </c>
      <c r="C64" s="53">
        <f t="shared" ref="C64:C73" si="79">D64+E64+F64+G64+H64+I64</f>
        <v>30</v>
      </c>
      <c r="D64" s="23">
        <f t="shared" ref="D64:D73" si="80">SUM(J64+R64+Z64+AH64)</f>
        <v>0</v>
      </c>
      <c r="E64" s="23">
        <f t="shared" ref="E64:E73" si="81">SUM(K64+S64+AA64+AI64)</f>
        <v>30</v>
      </c>
      <c r="F64" s="23">
        <f t="shared" ref="F64:F73" si="82">SUM(L64+T64+AB64+AJ64)</f>
        <v>0</v>
      </c>
      <c r="G64" s="23">
        <f t="shared" ref="G64:G73" si="83">SUM(M64+U64+AC64+AK64)</f>
        <v>0</v>
      </c>
      <c r="H64" s="23">
        <f t="shared" ref="H64:H73" si="84">SUM(N64+V64+AD64+AL64)</f>
        <v>0</v>
      </c>
      <c r="I64" s="23">
        <f t="shared" ref="I64:I73" si="85">SUM(O64+W64+AE64+AM64)</f>
        <v>0</v>
      </c>
      <c r="J64" s="24"/>
      <c r="K64" s="24"/>
      <c r="L64" s="24"/>
      <c r="M64" s="24"/>
      <c r="N64" s="24"/>
      <c r="O64" s="24"/>
      <c r="P64" s="25"/>
      <c r="Q64" s="26"/>
      <c r="R64" s="24"/>
      <c r="S64" s="24"/>
      <c r="T64" s="24"/>
      <c r="U64" s="24"/>
      <c r="V64" s="24"/>
      <c r="W64" s="24"/>
      <c r="X64" s="25"/>
      <c r="Y64" s="26"/>
      <c r="Z64" s="41"/>
      <c r="AA64" s="41">
        <v>30</v>
      </c>
      <c r="AB64" s="41"/>
      <c r="AC64" s="41"/>
      <c r="AD64" s="41"/>
      <c r="AE64" s="41"/>
      <c r="AF64" s="25" t="s">
        <v>30</v>
      </c>
      <c r="AG64" s="26">
        <v>4</v>
      </c>
      <c r="AH64" s="24"/>
      <c r="AI64" s="24"/>
      <c r="AJ64" s="24"/>
      <c r="AK64" s="24"/>
      <c r="AL64" s="24"/>
      <c r="AM64" s="24"/>
      <c r="AN64" s="25"/>
      <c r="AO64" s="26"/>
    </row>
    <row r="65" spans="1:41" ht="29.25">
      <c r="A65" s="54">
        <v>3</v>
      </c>
      <c r="B65" s="55" t="s">
        <v>73</v>
      </c>
      <c r="C65" s="53">
        <f t="shared" si="79"/>
        <v>30</v>
      </c>
      <c r="D65" s="23">
        <f t="shared" si="80"/>
        <v>0</v>
      </c>
      <c r="E65" s="23">
        <f t="shared" si="81"/>
        <v>15</v>
      </c>
      <c r="F65" s="23">
        <f t="shared" si="82"/>
        <v>15</v>
      </c>
      <c r="G65" s="23">
        <f t="shared" si="83"/>
        <v>0</v>
      </c>
      <c r="H65" s="23">
        <f t="shared" si="84"/>
        <v>0</v>
      </c>
      <c r="I65" s="23">
        <f t="shared" si="85"/>
        <v>0</v>
      </c>
      <c r="J65" s="24"/>
      <c r="K65" s="24"/>
      <c r="L65" s="24"/>
      <c r="M65" s="24"/>
      <c r="N65" s="24"/>
      <c r="O65" s="24"/>
      <c r="P65" s="25"/>
      <c r="Q65" s="26"/>
      <c r="R65" s="24"/>
      <c r="S65" s="24"/>
      <c r="T65" s="24"/>
      <c r="U65" s="24"/>
      <c r="V65" s="24"/>
      <c r="W65" s="24"/>
      <c r="X65" s="25"/>
      <c r="Y65" s="26"/>
      <c r="Z65" s="41"/>
      <c r="AA65" s="41"/>
      <c r="AB65" s="41"/>
      <c r="AC65" s="41"/>
      <c r="AD65" s="41"/>
      <c r="AE65" s="41"/>
      <c r="AF65" s="25"/>
      <c r="AG65" s="26"/>
      <c r="AH65" s="24"/>
      <c r="AI65" s="24">
        <v>15</v>
      </c>
      <c r="AJ65" s="24">
        <v>15</v>
      </c>
      <c r="AK65" s="24"/>
      <c r="AL65" s="24"/>
      <c r="AM65" s="24"/>
      <c r="AN65" s="25" t="s">
        <v>47</v>
      </c>
      <c r="AO65" s="26">
        <v>4</v>
      </c>
    </row>
    <row r="66" spans="1:41" ht="43.5">
      <c r="A66" s="54">
        <v>4</v>
      </c>
      <c r="B66" s="55" t="s">
        <v>53</v>
      </c>
      <c r="C66" s="53">
        <f t="shared" si="79"/>
        <v>30</v>
      </c>
      <c r="D66" s="23">
        <f t="shared" si="80"/>
        <v>0</v>
      </c>
      <c r="E66" s="23">
        <f t="shared" si="81"/>
        <v>15</v>
      </c>
      <c r="F66" s="23">
        <f t="shared" si="82"/>
        <v>15</v>
      </c>
      <c r="G66" s="23">
        <f t="shared" si="83"/>
        <v>0</v>
      </c>
      <c r="H66" s="23">
        <f t="shared" si="84"/>
        <v>0</v>
      </c>
      <c r="I66" s="23">
        <f t="shared" si="85"/>
        <v>0</v>
      </c>
      <c r="J66" s="24"/>
      <c r="K66" s="24"/>
      <c r="L66" s="24"/>
      <c r="M66" s="24"/>
      <c r="N66" s="24"/>
      <c r="O66" s="24"/>
      <c r="P66" s="25"/>
      <c r="Q66" s="26"/>
      <c r="R66" s="24"/>
      <c r="S66" s="24"/>
      <c r="T66" s="24"/>
      <c r="U66" s="24"/>
      <c r="V66" s="24"/>
      <c r="W66" s="24"/>
      <c r="X66" s="25"/>
      <c r="Y66" s="26"/>
      <c r="Z66" s="41"/>
      <c r="AA66" s="41">
        <v>15</v>
      </c>
      <c r="AB66" s="41">
        <v>15</v>
      </c>
      <c r="AC66" s="41"/>
      <c r="AD66" s="41"/>
      <c r="AE66" s="41"/>
      <c r="AF66" s="25" t="s">
        <v>35</v>
      </c>
      <c r="AG66" s="26">
        <v>6</v>
      </c>
      <c r="AH66" s="24"/>
      <c r="AI66" s="24"/>
      <c r="AJ66" s="24"/>
      <c r="AK66" s="24"/>
      <c r="AL66" s="24"/>
      <c r="AM66" s="24"/>
      <c r="AN66" s="25"/>
      <c r="AO66" s="26"/>
    </row>
    <row r="67" spans="1:41">
      <c r="A67" s="54">
        <v>5</v>
      </c>
      <c r="B67" s="55" t="s">
        <v>54</v>
      </c>
      <c r="C67" s="53">
        <f t="shared" si="79"/>
        <v>45</v>
      </c>
      <c r="D67" s="23">
        <f t="shared" si="80"/>
        <v>0</v>
      </c>
      <c r="E67" s="23">
        <f t="shared" si="81"/>
        <v>30</v>
      </c>
      <c r="F67" s="23">
        <f t="shared" si="82"/>
        <v>15</v>
      </c>
      <c r="G67" s="23">
        <f t="shared" si="83"/>
        <v>0</v>
      </c>
      <c r="H67" s="23">
        <f t="shared" si="84"/>
        <v>0</v>
      </c>
      <c r="I67" s="23">
        <f t="shared" si="85"/>
        <v>0</v>
      </c>
      <c r="J67" s="24"/>
      <c r="K67" s="24">
        <v>30</v>
      </c>
      <c r="L67" s="24">
        <v>15</v>
      </c>
      <c r="M67" s="24"/>
      <c r="N67" s="24"/>
      <c r="O67" s="24"/>
      <c r="P67" s="25" t="s">
        <v>37</v>
      </c>
      <c r="Q67" s="26">
        <v>4</v>
      </c>
      <c r="R67" s="24"/>
      <c r="S67" s="24"/>
      <c r="T67" s="24"/>
      <c r="U67" s="24"/>
      <c r="V67" s="24"/>
      <c r="W67" s="24"/>
      <c r="X67" s="25"/>
      <c r="Y67" s="26"/>
      <c r="Z67" s="41"/>
      <c r="AA67" s="41"/>
      <c r="AB67" s="41"/>
      <c r="AC67" s="41"/>
      <c r="AD67" s="41"/>
      <c r="AE67" s="41"/>
      <c r="AF67" s="25"/>
      <c r="AG67" s="26"/>
      <c r="AH67" s="24"/>
      <c r="AI67" s="24"/>
      <c r="AJ67" s="24"/>
      <c r="AK67" s="24"/>
      <c r="AL67" s="24"/>
      <c r="AM67" s="24"/>
      <c r="AN67" s="25"/>
      <c r="AO67" s="26"/>
    </row>
    <row r="68" spans="1:41" ht="29.25">
      <c r="A68" s="54">
        <v>6</v>
      </c>
      <c r="B68" s="56" t="s">
        <v>78</v>
      </c>
      <c r="C68" s="53">
        <f t="shared" si="79"/>
        <v>40</v>
      </c>
      <c r="D68" s="23">
        <f t="shared" si="80"/>
        <v>0</v>
      </c>
      <c r="E68" s="23">
        <f t="shared" si="81"/>
        <v>15</v>
      </c>
      <c r="F68" s="23">
        <f t="shared" si="82"/>
        <v>25</v>
      </c>
      <c r="G68" s="23">
        <f t="shared" si="83"/>
        <v>0</v>
      </c>
      <c r="H68" s="23">
        <f t="shared" si="84"/>
        <v>0</v>
      </c>
      <c r="I68" s="23">
        <f t="shared" si="85"/>
        <v>0</v>
      </c>
      <c r="J68" s="24"/>
      <c r="K68" s="24"/>
      <c r="L68" s="24"/>
      <c r="M68" s="24"/>
      <c r="N68" s="24"/>
      <c r="O68" s="24"/>
      <c r="P68" s="25"/>
      <c r="Q68" s="26"/>
      <c r="R68" s="24"/>
      <c r="S68" s="24"/>
      <c r="T68" s="24"/>
      <c r="U68" s="24"/>
      <c r="V68" s="24"/>
      <c r="W68" s="24"/>
      <c r="X68" s="25"/>
      <c r="Y68" s="26"/>
      <c r="Z68" s="41"/>
      <c r="AA68" s="41">
        <v>15</v>
      </c>
      <c r="AB68" s="41">
        <v>25</v>
      </c>
      <c r="AC68" s="41"/>
      <c r="AD68" s="41"/>
      <c r="AE68" s="41"/>
      <c r="AF68" s="25" t="s">
        <v>37</v>
      </c>
      <c r="AG68" s="26">
        <v>3</v>
      </c>
      <c r="AH68" s="24"/>
      <c r="AI68" s="24"/>
      <c r="AJ68" s="24"/>
      <c r="AK68" s="24"/>
      <c r="AL68" s="24"/>
      <c r="AM68" s="24"/>
      <c r="AN68" s="25"/>
      <c r="AO68" s="26"/>
    </row>
    <row r="69" spans="1:41">
      <c r="A69" s="54">
        <v>7</v>
      </c>
      <c r="B69" s="55" t="s">
        <v>56</v>
      </c>
      <c r="C69" s="53">
        <f t="shared" si="79"/>
        <v>45</v>
      </c>
      <c r="D69" s="23">
        <f t="shared" si="80"/>
        <v>0</v>
      </c>
      <c r="E69" s="23">
        <f t="shared" si="81"/>
        <v>30</v>
      </c>
      <c r="F69" s="23">
        <f t="shared" si="82"/>
        <v>15</v>
      </c>
      <c r="G69" s="23">
        <f t="shared" si="83"/>
        <v>0</v>
      </c>
      <c r="H69" s="23">
        <f t="shared" si="84"/>
        <v>0</v>
      </c>
      <c r="I69" s="23">
        <f t="shared" si="85"/>
        <v>0</v>
      </c>
      <c r="J69" s="24"/>
      <c r="K69" s="24"/>
      <c r="L69" s="24"/>
      <c r="M69" s="24"/>
      <c r="N69" s="24"/>
      <c r="O69" s="24"/>
      <c r="P69" s="25"/>
      <c r="Q69" s="26"/>
      <c r="R69" s="24"/>
      <c r="S69" s="24">
        <v>30</v>
      </c>
      <c r="T69" s="24">
        <v>15</v>
      </c>
      <c r="U69" s="24"/>
      <c r="V69" s="24"/>
      <c r="W69" s="24"/>
      <c r="X69" s="25" t="s">
        <v>37</v>
      </c>
      <c r="Y69" s="26">
        <v>5</v>
      </c>
      <c r="Z69" s="41"/>
      <c r="AA69" s="41"/>
      <c r="AB69" s="41"/>
      <c r="AC69" s="41"/>
      <c r="AD69" s="41"/>
      <c r="AE69" s="41"/>
      <c r="AF69" s="25"/>
      <c r="AG69" s="26"/>
      <c r="AH69" s="24"/>
      <c r="AI69" s="24"/>
      <c r="AJ69" s="24"/>
      <c r="AK69" s="24"/>
      <c r="AL69" s="24"/>
      <c r="AM69" s="24"/>
      <c r="AN69" s="25"/>
      <c r="AO69" s="26"/>
    </row>
    <row r="70" spans="1:41" ht="45.75" customHeight="1">
      <c r="A70" s="54">
        <v>8</v>
      </c>
      <c r="B70" s="72" t="s">
        <v>72</v>
      </c>
      <c r="C70" s="53">
        <f t="shared" si="79"/>
        <v>45</v>
      </c>
      <c r="D70" s="23">
        <f t="shared" si="80"/>
        <v>0</v>
      </c>
      <c r="E70" s="23">
        <f t="shared" si="81"/>
        <v>15</v>
      </c>
      <c r="F70" s="23">
        <f t="shared" si="82"/>
        <v>30</v>
      </c>
      <c r="G70" s="23">
        <f t="shared" si="83"/>
        <v>0</v>
      </c>
      <c r="H70" s="23">
        <f t="shared" si="84"/>
        <v>0</v>
      </c>
      <c r="I70" s="23">
        <f t="shared" si="85"/>
        <v>0</v>
      </c>
      <c r="J70" s="24"/>
      <c r="K70" s="24">
        <v>15</v>
      </c>
      <c r="L70" s="24">
        <v>30</v>
      </c>
      <c r="M70" s="24"/>
      <c r="N70" s="24"/>
      <c r="O70" s="24"/>
      <c r="P70" s="25" t="s">
        <v>37</v>
      </c>
      <c r="Q70" s="26">
        <v>6</v>
      </c>
      <c r="R70" s="24"/>
      <c r="S70" s="24"/>
      <c r="T70" s="24"/>
      <c r="U70" s="24"/>
      <c r="V70" s="24"/>
      <c r="W70" s="24"/>
      <c r="X70" s="25"/>
      <c r="Y70" s="26"/>
      <c r="Z70" s="41"/>
      <c r="AA70" s="41"/>
      <c r="AB70" s="41"/>
      <c r="AC70" s="41"/>
      <c r="AD70" s="41"/>
      <c r="AE70" s="41"/>
      <c r="AF70" s="25"/>
      <c r="AG70" s="26"/>
      <c r="AH70" s="24"/>
      <c r="AI70" s="24"/>
      <c r="AJ70" s="24"/>
      <c r="AK70" s="24"/>
      <c r="AL70" s="24"/>
      <c r="AM70" s="24"/>
      <c r="AN70" s="25"/>
      <c r="AO70" s="26"/>
    </row>
    <row r="71" spans="1:41" ht="29.25">
      <c r="A71" s="58">
        <v>9</v>
      </c>
      <c r="B71" s="59" t="s">
        <v>74</v>
      </c>
      <c r="C71" s="53">
        <f t="shared" si="79"/>
        <v>30</v>
      </c>
      <c r="D71" s="23">
        <f t="shared" si="80"/>
        <v>0</v>
      </c>
      <c r="E71" s="23">
        <f t="shared" si="81"/>
        <v>15</v>
      </c>
      <c r="F71" s="23">
        <f t="shared" si="82"/>
        <v>15</v>
      </c>
      <c r="G71" s="23">
        <f t="shared" si="83"/>
        <v>0</v>
      </c>
      <c r="H71" s="23">
        <f t="shared" si="84"/>
        <v>0</v>
      </c>
      <c r="I71" s="23">
        <f t="shared" si="85"/>
        <v>0</v>
      </c>
      <c r="J71" s="24"/>
      <c r="K71" s="24"/>
      <c r="L71" s="24"/>
      <c r="M71" s="24"/>
      <c r="N71" s="24"/>
      <c r="O71" s="24"/>
      <c r="P71" s="25"/>
      <c r="Q71" s="26"/>
      <c r="R71" s="24"/>
      <c r="S71" s="24"/>
      <c r="T71" s="24"/>
      <c r="U71" s="24"/>
      <c r="V71" s="24"/>
      <c r="W71" s="24"/>
      <c r="X71" s="25"/>
      <c r="Y71" s="26"/>
      <c r="Z71" s="24"/>
      <c r="AA71" s="24"/>
      <c r="AB71" s="24"/>
      <c r="AC71" s="24"/>
      <c r="AD71" s="24"/>
      <c r="AE71" s="24"/>
      <c r="AF71" s="25"/>
      <c r="AG71" s="26"/>
      <c r="AH71" s="24"/>
      <c r="AI71" s="24">
        <v>15</v>
      </c>
      <c r="AJ71" s="24">
        <v>15</v>
      </c>
      <c r="AK71" s="24"/>
      <c r="AL71" s="24"/>
      <c r="AM71" s="24"/>
      <c r="AN71" s="25" t="s">
        <v>37</v>
      </c>
      <c r="AO71" s="26">
        <v>3</v>
      </c>
    </row>
    <row r="72" spans="1:41" ht="29.25">
      <c r="A72" s="60">
        <v>10</v>
      </c>
      <c r="B72" s="59" t="s">
        <v>75</v>
      </c>
      <c r="C72" s="53">
        <f t="shared" si="79"/>
        <v>30</v>
      </c>
      <c r="D72" s="23">
        <f t="shared" si="80"/>
        <v>0</v>
      </c>
      <c r="E72" s="23">
        <f t="shared" si="81"/>
        <v>15</v>
      </c>
      <c r="F72" s="23">
        <f t="shared" si="82"/>
        <v>15</v>
      </c>
      <c r="G72" s="23">
        <f t="shared" si="83"/>
        <v>0</v>
      </c>
      <c r="H72" s="23">
        <f t="shared" si="84"/>
        <v>0</v>
      </c>
      <c r="I72" s="23">
        <f t="shared" si="85"/>
        <v>0</v>
      </c>
      <c r="J72" s="61"/>
      <c r="K72" s="61"/>
      <c r="L72" s="61"/>
      <c r="M72" s="61"/>
      <c r="N72" s="61"/>
      <c r="O72" s="61"/>
      <c r="P72" s="62"/>
      <c r="Q72" s="63"/>
      <c r="R72" s="61"/>
      <c r="S72" s="61"/>
      <c r="T72" s="61"/>
      <c r="U72" s="61"/>
      <c r="V72" s="61"/>
      <c r="W72" s="61"/>
      <c r="X72" s="62"/>
      <c r="Y72" s="63"/>
      <c r="Z72" s="61"/>
      <c r="AA72" s="61"/>
      <c r="AB72" s="61"/>
      <c r="AC72" s="61"/>
      <c r="AD72" s="61"/>
      <c r="AE72" s="61"/>
      <c r="AF72" s="62"/>
      <c r="AG72" s="63"/>
      <c r="AH72" s="61"/>
      <c r="AI72" s="61">
        <v>15</v>
      </c>
      <c r="AJ72" s="61">
        <v>15</v>
      </c>
      <c r="AK72" s="61"/>
      <c r="AL72" s="61"/>
      <c r="AM72" s="61"/>
      <c r="AN72" s="62" t="s">
        <v>37</v>
      </c>
      <c r="AO72" s="63">
        <v>3</v>
      </c>
    </row>
    <row r="73" spans="1:41">
      <c r="A73" s="64">
        <v>11</v>
      </c>
      <c r="B73" s="65" t="s">
        <v>60</v>
      </c>
      <c r="C73" s="53">
        <f t="shared" si="79"/>
        <v>90</v>
      </c>
      <c r="D73" s="23">
        <f t="shared" si="80"/>
        <v>0</v>
      </c>
      <c r="E73" s="23">
        <f t="shared" si="81"/>
        <v>0</v>
      </c>
      <c r="F73" s="23">
        <f t="shared" si="82"/>
        <v>0</v>
      </c>
      <c r="G73" s="23">
        <f t="shared" si="83"/>
        <v>90</v>
      </c>
      <c r="H73" s="23">
        <f t="shared" si="84"/>
        <v>0</v>
      </c>
      <c r="I73" s="23">
        <f t="shared" si="85"/>
        <v>0</v>
      </c>
      <c r="J73" s="24"/>
      <c r="K73" s="24"/>
      <c r="L73" s="24"/>
      <c r="M73" s="24"/>
      <c r="N73" s="24"/>
      <c r="O73" s="24"/>
      <c r="P73" s="25"/>
      <c r="Q73" s="26"/>
      <c r="R73" s="24"/>
      <c r="S73" s="24"/>
      <c r="T73" s="24"/>
      <c r="U73" s="24">
        <v>30</v>
      </c>
      <c r="V73" s="24"/>
      <c r="W73" s="24"/>
      <c r="X73" s="25" t="s">
        <v>37</v>
      </c>
      <c r="Y73" s="26">
        <v>3</v>
      </c>
      <c r="Z73" s="24"/>
      <c r="AA73" s="24"/>
      <c r="AB73" s="24"/>
      <c r="AC73" s="24">
        <v>30</v>
      </c>
      <c r="AD73" s="24"/>
      <c r="AE73" s="24"/>
      <c r="AF73" s="25" t="s">
        <v>37</v>
      </c>
      <c r="AG73" s="26">
        <v>3</v>
      </c>
      <c r="AH73" s="24"/>
      <c r="AI73" s="24"/>
      <c r="AJ73" s="24"/>
      <c r="AK73" s="24">
        <v>30</v>
      </c>
      <c r="AL73" s="24"/>
      <c r="AM73" s="24"/>
      <c r="AN73" s="25" t="s">
        <v>37</v>
      </c>
      <c r="AO73" s="26">
        <v>3</v>
      </c>
    </row>
    <row r="74" spans="1:41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</row>
    <row r="75" spans="1:41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</row>
    <row r="76" spans="1:41" ht="15.75" thickBot="1">
      <c r="A76" s="51"/>
      <c r="B76" s="152" t="s">
        <v>79</v>
      </c>
      <c r="C76" s="99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1"/>
    </row>
    <row r="77" spans="1:41" ht="15.75" thickBot="1">
      <c r="A77" s="102"/>
      <c r="B77" s="153"/>
      <c r="C77" s="103">
        <f>C9+C17+C31</f>
        <v>1055</v>
      </c>
      <c r="D77" s="104">
        <f>D9+D17+D31</f>
        <v>84</v>
      </c>
      <c r="E77" s="104">
        <f t="shared" ref="E77:AO77" si="86">E9+E17+E31</f>
        <v>368</v>
      </c>
      <c r="F77" s="104">
        <f t="shared" si="86"/>
        <v>213</v>
      </c>
      <c r="G77" s="104">
        <f t="shared" si="86"/>
        <v>90</v>
      </c>
      <c r="H77" s="104">
        <f t="shared" si="86"/>
        <v>300</v>
      </c>
      <c r="I77" s="104">
        <f t="shared" si="86"/>
        <v>0</v>
      </c>
      <c r="J77" s="104">
        <f t="shared" si="86"/>
        <v>39</v>
      </c>
      <c r="K77" s="104">
        <f t="shared" si="86"/>
        <v>120</v>
      </c>
      <c r="L77" s="104">
        <f t="shared" si="86"/>
        <v>63</v>
      </c>
      <c r="M77" s="104">
        <f t="shared" si="86"/>
        <v>0</v>
      </c>
      <c r="N77" s="104">
        <f t="shared" si="86"/>
        <v>0</v>
      </c>
      <c r="O77" s="104">
        <f t="shared" si="86"/>
        <v>0</v>
      </c>
      <c r="P77" s="104">
        <f t="shared" si="86"/>
        <v>3</v>
      </c>
      <c r="Q77" s="104">
        <f t="shared" si="86"/>
        <v>37</v>
      </c>
      <c r="R77" s="104">
        <f t="shared" si="86"/>
        <v>30</v>
      </c>
      <c r="S77" s="104">
        <f t="shared" si="86"/>
        <v>78</v>
      </c>
      <c r="T77" s="104">
        <f t="shared" si="86"/>
        <v>60</v>
      </c>
      <c r="U77" s="104">
        <f t="shared" si="86"/>
        <v>30</v>
      </c>
      <c r="V77" s="104">
        <f t="shared" si="86"/>
        <v>100</v>
      </c>
      <c r="W77" s="104">
        <f t="shared" si="86"/>
        <v>0</v>
      </c>
      <c r="X77" s="104">
        <f t="shared" si="86"/>
        <v>2</v>
      </c>
      <c r="Y77" s="104">
        <f t="shared" si="86"/>
        <v>32</v>
      </c>
      <c r="Z77" s="104">
        <f t="shared" si="86"/>
        <v>15</v>
      </c>
      <c r="AA77" s="104">
        <f t="shared" si="86"/>
        <v>90</v>
      </c>
      <c r="AB77" s="104">
        <f t="shared" si="86"/>
        <v>30</v>
      </c>
      <c r="AC77" s="104">
        <f t="shared" si="86"/>
        <v>30</v>
      </c>
      <c r="AD77" s="104">
        <f t="shared" si="86"/>
        <v>100</v>
      </c>
      <c r="AE77" s="104">
        <f t="shared" si="86"/>
        <v>0</v>
      </c>
      <c r="AF77" s="104">
        <f t="shared" si="86"/>
        <v>1</v>
      </c>
      <c r="AG77" s="104">
        <f t="shared" si="86"/>
        <v>29</v>
      </c>
      <c r="AH77" s="104">
        <f t="shared" si="86"/>
        <v>0</v>
      </c>
      <c r="AI77" s="104">
        <f t="shared" si="86"/>
        <v>80</v>
      </c>
      <c r="AJ77" s="104">
        <f t="shared" si="86"/>
        <v>60</v>
      </c>
      <c r="AK77" s="104">
        <f t="shared" si="86"/>
        <v>30</v>
      </c>
      <c r="AL77" s="104">
        <f t="shared" si="86"/>
        <v>100</v>
      </c>
      <c r="AM77" s="104">
        <f t="shared" si="86"/>
        <v>0</v>
      </c>
      <c r="AN77" s="104">
        <f t="shared" si="86"/>
        <v>0</v>
      </c>
      <c r="AO77" s="104">
        <f t="shared" si="86"/>
        <v>22</v>
      </c>
    </row>
    <row r="78" spans="1:41">
      <c r="A78" s="105"/>
      <c r="B78" s="74"/>
      <c r="C78" s="106">
        <f>J78+R78+Z78+AH78</f>
        <v>1055</v>
      </c>
      <c r="D78" s="107"/>
      <c r="E78" s="107"/>
      <c r="F78" s="107"/>
      <c r="G78" s="107"/>
      <c r="H78" s="107"/>
      <c r="I78" s="108" t="s">
        <v>80</v>
      </c>
      <c r="J78" s="139">
        <f>SUM(J77:O77)</f>
        <v>222</v>
      </c>
      <c r="K78" s="140"/>
      <c r="L78" s="140"/>
      <c r="M78" s="140"/>
      <c r="N78" s="140"/>
      <c r="O78" s="141"/>
      <c r="P78" s="109"/>
      <c r="Q78" s="109"/>
      <c r="R78" s="139">
        <f>SUM(R77:W77)</f>
        <v>298</v>
      </c>
      <c r="S78" s="140"/>
      <c r="T78" s="140"/>
      <c r="U78" s="140"/>
      <c r="V78" s="140"/>
      <c r="W78" s="141"/>
      <c r="X78" s="109"/>
      <c r="Y78" s="109"/>
      <c r="Z78" s="139">
        <f>SUM(Z77:AE77)</f>
        <v>265</v>
      </c>
      <c r="AA78" s="140"/>
      <c r="AB78" s="140"/>
      <c r="AC78" s="140"/>
      <c r="AD78" s="140"/>
      <c r="AE78" s="141"/>
      <c r="AF78" s="109"/>
      <c r="AG78" s="109"/>
      <c r="AH78" s="139">
        <f>SUM(AH77:AM77)</f>
        <v>270</v>
      </c>
      <c r="AI78" s="140"/>
      <c r="AJ78" s="140"/>
      <c r="AK78" s="140"/>
      <c r="AL78" s="140"/>
      <c r="AM78" s="141"/>
      <c r="AN78" s="110"/>
      <c r="AO78" s="111"/>
    </row>
    <row r="79" spans="1:41">
      <c r="A79" s="98"/>
      <c r="B79" s="98"/>
      <c r="C79" s="98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5"/>
    </row>
    <row r="80" spans="1:41" ht="33" customHeight="1">
      <c r="A80" s="98"/>
      <c r="B80" s="98"/>
      <c r="C80" s="98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5"/>
    </row>
    <row r="81" spans="1:35">
      <c r="A81" s="98"/>
      <c r="B81" s="98"/>
      <c r="C81" s="98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6"/>
      <c r="U81" s="116"/>
      <c r="V81" s="116"/>
      <c r="W81" s="112"/>
      <c r="X81" s="112"/>
      <c r="Y81" s="112"/>
      <c r="Z81" s="112"/>
      <c r="AA81" s="112"/>
      <c r="AB81" s="112"/>
      <c r="AC81" s="112"/>
      <c r="AD81" s="117" t="s">
        <v>82</v>
      </c>
      <c r="AE81" s="112"/>
      <c r="AF81" s="112"/>
      <c r="AG81" s="112"/>
      <c r="AH81" s="112"/>
      <c r="AI81" s="115"/>
    </row>
    <row r="82" spans="1:35">
      <c r="D82" s="119"/>
      <c r="E82" s="119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6"/>
      <c r="U82" s="116"/>
      <c r="V82" s="116"/>
      <c r="W82" s="118"/>
      <c r="X82" s="118"/>
      <c r="Y82" s="118"/>
      <c r="Z82" s="118"/>
      <c r="AA82" s="118"/>
      <c r="AB82" s="118"/>
      <c r="AC82" s="118"/>
      <c r="AD82" s="120" t="s">
        <v>92</v>
      </c>
      <c r="AE82" s="121"/>
      <c r="AF82" s="112"/>
      <c r="AG82" s="112"/>
      <c r="AH82" s="112"/>
      <c r="AI82" s="115"/>
    </row>
    <row r="83" spans="1:35">
      <c r="D83" s="119"/>
      <c r="E83" s="119"/>
      <c r="F83" s="122"/>
      <c r="G83" s="114"/>
      <c r="H83" s="123"/>
      <c r="I83" s="123"/>
      <c r="J83" s="123"/>
      <c r="K83" s="123"/>
      <c r="L83" s="123"/>
      <c r="M83" s="122"/>
      <c r="N83" s="123"/>
      <c r="O83" s="124"/>
      <c r="P83" s="124"/>
      <c r="Q83" s="124"/>
      <c r="R83" s="124"/>
      <c r="S83" s="118"/>
      <c r="T83" s="116"/>
      <c r="U83" s="116"/>
      <c r="V83" s="116"/>
      <c r="W83" s="118"/>
      <c r="X83" s="118"/>
      <c r="Y83" s="118"/>
      <c r="Z83" s="125" t="s">
        <v>83</v>
      </c>
      <c r="AA83" s="135" t="s">
        <v>93</v>
      </c>
      <c r="AB83" s="136"/>
      <c r="AC83" s="137"/>
      <c r="AD83" s="120" t="s">
        <v>84</v>
      </c>
      <c r="AE83" s="112"/>
      <c r="AF83" s="135" t="s">
        <v>94</v>
      </c>
      <c r="AG83" s="136"/>
      <c r="AH83" s="137"/>
      <c r="AI83" s="115"/>
    </row>
    <row r="84" spans="1:35">
      <c r="D84" s="119"/>
      <c r="E84" s="119"/>
      <c r="F84" s="122"/>
      <c r="G84" s="114"/>
      <c r="H84" s="114"/>
      <c r="I84" s="114"/>
      <c r="J84" s="114"/>
      <c r="K84" s="114"/>
      <c r="L84" s="114"/>
      <c r="M84" s="114"/>
      <c r="N84" s="123"/>
      <c r="O84" s="124"/>
      <c r="P84" s="124"/>
      <c r="Q84" s="138" t="s">
        <v>85</v>
      </c>
      <c r="R84" s="138"/>
      <c r="S84" s="138"/>
      <c r="T84" s="138"/>
      <c r="U84" s="138"/>
      <c r="V84" s="138"/>
      <c r="W84" s="118"/>
      <c r="X84" s="118"/>
      <c r="Y84" s="118"/>
      <c r="Z84" s="118"/>
      <c r="AA84" s="118"/>
      <c r="AB84" s="118"/>
      <c r="AC84" s="118"/>
      <c r="AD84" s="120"/>
      <c r="AE84" s="112"/>
      <c r="AF84" s="112"/>
      <c r="AG84" s="112"/>
      <c r="AH84" s="112"/>
      <c r="AI84" s="115"/>
    </row>
    <row r="85" spans="1:35">
      <c r="D85" s="119"/>
      <c r="E85" s="119"/>
      <c r="F85" s="126"/>
      <c r="G85" s="114"/>
      <c r="H85" s="114"/>
      <c r="I85" s="114"/>
      <c r="J85" s="114"/>
      <c r="K85" s="114"/>
      <c r="L85" s="114"/>
      <c r="M85" s="114"/>
      <c r="N85" s="126"/>
      <c r="O85" s="127"/>
      <c r="P85" s="127"/>
      <c r="Q85" s="138" t="s">
        <v>86</v>
      </c>
      <c r="R85" s="138"/>
      <c r="S85" s="138"/>
      <c r="T85" s="138"/>
      <c r="U85" s="138"/>
      <c r="V85" s="138"/>
      <c r="W85" s="119"/>
      <c r="X85" s="119"/>
      <c r="Y85" s="119"/>
      <c r="Z85" s="119"/>
      <c r="AA85" s="119"/>
      <c r="AB85" s="119"/>
      <c r="AC85" s="119"/>
      <c r="AD85" s="128"/>
      <c r="AE85" s="128"/>
      <c r="AF85" s="128"/>
      <c r="AG85" s="128"/>
      <c r="AH85" s="128"/>
      <c r="AI85" s="115"/>
    </row>
    <row r="86" spans="1:35" ht="59.25" customHeight="1">
      <c r="D86" s="119"/>
      <c r="E86" s="119"/>
      <c r="F86" s="127"/>
      <c r="G86" s="128"/>
      <c r="H86" s="119"/>
      <c r="I86" s="119"/>
      <c r="J86" s="119"/>
      <c r="K86" s="119"/>
      <c r="L86" s="119"/>
      <c r="M86" s="127"/>
      <c r="N86" s="127"/>
      <c r="O86" s="127"/>
      <c r="P86" s="127"/>
      <c r="Q86" s="127"/>
      <c r="R86" s="127"/>
      <c r="S86" s="119"/>
      <c r="T86" s="116"/>
      <c r="U86" s="116"/>
      <c r="V86" s="116"/>
      <c r="W86" s="119"/>
      <c r="X86" s="119"/>
      <c r="Y86" s="119"/>
      <c r="Z86" s="119"/>
      <c r="AA86" s="119"/>
      <c r="AB86" s="119"/>
      <c r="AC86" s="119"/>
      <c r="AD86" s="113"/>
      <c r="AE86" s="128"/>
      <c r="AF86" s="127" t="s">
        <v>87</v>
      </c>
      <c r="AG86" s="128"/>
      <c r="AH86" s="128"/>
      <c r="AI86" s="129"/>
    </row>
    <row r="87" spans="1:35" ht="51" customHeight="1">
      <c r="D87" s="130"/>
      <c r="E87" s="130"/>
      <c r="F87" s="132"/>
      <c r="G87" s="131"/>
      <c r="H87" s="130"/>
      <c r="I87" s="130"/>
      <c r="J87" s="130"/>
      <c r="K87" s="130"/>
      <c r="L87" s="130"/>
      <c r="M87" s="132"/>
      <c r="N87" s="132"/>
      <c r="O87" s="132"/>
      <c r="P87" s="133"/>
      <c r="Q87" s="133"/>
      <c r="R87" s="133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0"/>
      <c r="AH87" s="130"/>
      <c r="AI87" s="134"/>
    </row>
  </sheetData>
  <mergeCells count="13">
    <mergeCell ref="J78:O78"/>
    <mergeCell ref="R78:W78"/>
    <mergeCell ref="AH1:AO1"/>
    <mergeCell ref="C6:I6"/>
    <mergeCell ref="A7:A8"/>
    <mergeCell ref="B7:B8"/>
    <mergeCell ref="B76:B77"/>
    <mergeCell ref="AA83:AC83"/>
    <mergeCell ref="AF83:AH83"/>
    <mergeCell ref="Q84:V84"/>
    <mergeCell ref="Q85:V85"/>
    <mergeCell ref="Z78:AE78"/>
    <mergeCell ref="AH78:AM7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2023-05-16T07:09:33Z</dcterms:modified>
</cp:coreProperties>
</file>